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5" yWindow="495" windowWidth="20730" windowHeight="11760"/>
  </bookViews>
  <sheets>
    <sheet name="PLAN ANUAL DE TRABAJO - 20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X" hidden="1">#REF!</definedName>
    <definedName name="_10B____123Graph_XGráfico" hidden="1">#REF!</definedName>
    <definedName name="_2__123Graph_AGráfico_4A" hidden="1">#REF!</definedName>
    <definedName name="_4__123Graph_BGráfico_4A" hidden="1">#REF!</definedName>
    <definedName name="_6__123Graph_XGráfico_4A" hidden="1">#REF!</definedName>
    <definedName name="_8_4____123Grap" hidden="1">#REF!</definedName>
    <definedName name="_CAP0598">'[1]0598'!$A$5:$H$25</definedName>
    <definedName name="_Dist_Bin" hidden="1">[2]SABANA!#REF!</definedName>
    <definedName name="_Fill" hidden="1">'[3]OPCIONES DE SIMULACION'!#REF!</definedName>
    <definedName name="_xlnm._FilterDatabase" localSheetId="0" hidden="1">'PLAN ANUAL DE TRABAJO - 2022'!$A$11:$BI$117</definedName>
    <definedName name="_Key1" hidden="1">'[3]OPCIONES DE SIMULACION'!#REF!</definedName>
    <definedName name="_Order1" hidden="1">255</definedName>
    <definedName name="_Order2" hidden="1">0</definedName>
    <definedName name="_Regression_Out" hidden="1">[2]SABANA!#REF!</definedName>
    <definedName name="_Sort" hidden="1">'[3]OPCIONES DE SIMULACION'!#REF!</definedName>
    <definedName name="A">'[4]11'!$A$17:$IV$65536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a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" hidden="1">[5]DATOS!#REF!</definedName>
    <definedName name="aaa" hidden="1">{#N/A,#N/A,FALSE,"Costos Productos 6A";#N/A,#N/A,FALSE,"Costo Unitario Total H-94-12"}</definedName>
    <definedName name="ab" hidden="1">{#N/A,#N/A,FALSE,"Costos Productos 6A";#N/A,#N/A,FALSE,"Costo Unitario Total H-94-12"}</definedName>
    <definedName name="ABDCC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NOVABaseCell">'[6]1 Way ANOVA Analysis'!$B$6</definedName>
    <definedName name="ANOVABiasAnalysis">'[6]MSA Analysis - ANOVA'!$B$20:$C$21</definedName>
    <definedName name="ANOVAMainAnalysis">'[6]MSA Analysis - ANOVA'!$B$4:$E$11</definedName>
    <definedName name="ANOVAPrecisionAnalysis">'[6]MSA Analysis - ANOVA'!$B$13:$C$17</definedName>
    <definedName name="anscount" hidden="1">3</definedName>
    <definedName name="_xlnm.Print_Area" localSheetId="0">'PLAN ANUAL DE TRABAJO - 2022'!$A$1:$X$124</definedName>
    <definedName name="base5">#REF!</definedName>
    <definedName name="bbbb" hidden="1">{#N/A,#N/A,FALSE,"Costos Productos 6A";#N/A,#N/A,FALSE,"Costo Unitario Total H-94-12"}</definedName>
    <definedName name="CA" hidden="1">[7]DATOS!#REF!</definedName>
    <definedName name="CABCELAR" hidden="1">{#N/A,#N/A,FALSE,"Costos Productos 6A";#N/A,#N/A,FALSE,"Costo Unitario Total H-94-12"}</definedName>
    <definedName name="CALIDAD3" hidden="1">{#N/A,#N/A,FALSE,"Costos Productos 6A";#N/A,#N/A,FALSE,"Costo Unitario Total H-94-12"}</definedName>
    <definedName name="caso">#REF!</definedName>
    <definedName name="CESAR" hidden="1">{#N/A,#N/A,FALSE,"Costos Productos 6A";#N/A,#N/A,FALSE,"Costo Unitario Total H-94-12"}</definedName>
    <definedName name="CHACA" hidden="1">[7]DATOS!#REF!</definedName>
    <definedName name="CONT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rrelationBaseCell">'[6]Correlation Analysis'!$B$11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">#REF!</definedName>
    <definedName name="DATOS">#REF!</definedName>
    <definedName name="dclkdskdcmlkdscmlkdsmklslkmsdlkmsc">'[8]ENFOQUE ESTRATÉGICO'!$K$8:$K$9</definedName>
    <definedName name="dddd" hidden="1">{#N/A,#N/A,FALSE,"Costos Productos 6A";#N/A,#N/A,FALSE,"Costo Unitario Total H-94-12"}</definedName>
    <definedName name="eeeeeee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Excel_BuiltIn__FilterDatabase_1">'[9]Risk List'!#REF!</definedName>
    <definedName name="FGF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FTestBaseCell">'[6]F Test Analysis'!$B$11</definedName>
    <definedName name="fzddgffdg" hidden="1">{#N/A,#N/A,FALSE,"Costos Contables CIB A 12 1994";#N/A,#N/A,FALSE,"Cuadre Contab. y C. OP"}</definedName>
    <definedName name="GRCHIS0599" hidden="1">{#N/A,#N/A,FALSE,"Costos Productos 6A";#N/A,#N/A,FALSE,"Costo Unitario Total H-94-12"}</definedName>
    <definedName name="GroupBaseCell">'[6]1 Way ANOVA Analysis'!$A$13</definedName>
    <definedName name="GUARDAR">#REF!</definedName>
    <definedName name="GUARDAR1">#REF!</definedName>
    <definedName name="Height">5</definedName>
    <definedName name="HISTORICO" hidden="1">{#N/A,#N/A,FALSE,"Costos Productos 6A";#N/A,#N/A,FALSE,"Costo Unitario Total H-94-12"}</definedName>
    <definedName name="HOLA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HOLA1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HSIT" hidden="1">{#N/A,#N/A,FALSE,"CIBHA05A";#N/A,#N/A,FALSE,"CIBHA05B"}</definedName>
    <definedName name="Impa">#REF!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OPIOU" hidden="1">{#N/A,#N/A,FALSE,"Costos Productos 6A";#N/A,#N/A,FALSE,"Costo Unitario Total H-94-12"}</definedName>
    <definedName name="kkkkk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KKKKKK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klkl">#REF!</definedName>
    <definedName name="lili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limcount" hidden="1">3</definedName>
    <definedName name="LSL">'[6]MSA Template'!$C$8</definedName>
    <definedName name="mejora">#REF!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SES">#REF!</definedName>
    <definedName name="MLKJ" hidden="1">{#N/A,#N/A,FALSE,"Costos Productos 6A";#N/A,#N/A,FALSE,"Costo Unitario Total H-94-12"}</definedName>
    <definedName name="MMMM" hidden="1">{#N/A,#N/A,FALSE,"Costos Contables CIB A 12 1994";#N/A,#N/A,FALSE,"Cuadre Contab. y C. OP"}</definedName>
    <definedName name="mmmmm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nan">#REF!</definedName>
    <definedName name="nancy">#REF!</definedName>
    <definedName name="NNNNN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omar">#REF!</definedName>
    <definedName name="Operator1">'[6]MSA Template'!$C$12:$D$21</definedName>
    <definedName name="Operator2">'[6]MSA Template'!$E$12:$F$21</definedName>
    <definedName name="OperatorBaseCell">'[6]MSA Template'!$C$11</definedName>
    <definedName name="OPORTUNDADES">#REF!</definedName>
    <definedName name="OPORTUNIDADES">#REF!</definedName>
    <definedName name="ParetoBaseCell">#REF!</definedName>
    <definedName name="PartBaseCell">'[6]MSA Template'!$A$11</definedName>
    <definedName name="poi" hidden="1">{#N/A,#N/A,FALSE,"CIBHA05A";#N/A,#N/A,FALSE,"CIBHA05B"}</definedName>
    <definedName name="porcent">#REF!</definedName>
    <definedName name="PPPPP" hidden="1">{#N/A,#N/A,FALSE,"Costos Productos 6A";#N/A,#N/A,FALSE,"Costo Unitario Total H-94-12"}</definedName>
    <definedName name="ppppppp" hidden="1">{#N/A,#N/A,FALSE,"Costos Contables CIB A 12 1994";#N/A,#N/A,FALSE,"Cuadre Contab. y C. OP"}</definedName>
    <definedName name="PPT" hidden="1">#REF!</definedName>
    <definedName name="Pronostico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qqq" hidden="1">{#N/A,#N/A,FALSE,"Costos Productos 6A";#N/A,#N/A,FALSE,"Costo Unitario Total H-94-12"}</definedName>
    <definedName name="qqqqq" hidden="1">{#N/A,#N/A,FALSE,"Costos Productos 6A";#N/A,#N/A,FALSE,"Costo Unitario Total H-94-12"}</definedName>
    <definedName name="qwe" hidden="1">#REF!</definedName>
    <definedName name="QWWW" hidden="1">{#N/A,#N/A,FALSE,"Costos Productos 6A";#N/A,#N/A,FALSE,"Costo Unitario Total H-94-12"}</definedName>
    <definedName name="RATA" hidden="1">{#N/A,#N/A,FALSE,"CIBHA05A";#N/A,#N/A,FALSE,"CIBHA05B"}</definedName>
    <definedName name="ReferenceBaseCell">'[6]MSA Template'!$B$11</definedName>
    <definedName name="RegressionAnal">#REF!</definedName>
    <definedName name="RegStats">#REF!</definedName>
    <definedName name="Reina">#REF!</definedName>
    <definedName name="RR" hidden="1">[5]DATOS!#REF!</definedName>
    <definedName name="rrrrrr" hidden="1">{#N/A,#N/A,FALSE,"Costos Contables CIB A 12 1994";#N/A,#N/A,FALSE,"Cuadre Contab. y C. OP"}</definedName>
    <definedName name="rrtttt" hidden="1">{#N/A,#N/A,FALSE,"Costos Productos 6A";#N/A,#N/A,FALSE,"Costo Unitario Total H-94-12"}</definedName>
    <definedName name="s">#REF!</definedName>
    <definedName name="sa">#REF!</definedName>
    <definedName name="sencount" hidden="1">3</definedName>
    <definedName name="SERVICIOS">#REF!</definedName>
    <definedName name="SPC_Sheet1_1">[6]Data!$P$3:$P$72</definedName>
    <definedName name="SPC_Sheet2_1">[6]Data!$P$3:$P$72</definedName>
    <definedName name="SPC_Sheet28_1">[6]Data!$P$3:$P$72</definedName>
    <definedName name="SPC_Sheet29_1">[6]Data!$P$3:$P$72</definedName>
    <definedName name="SPC_Sheet30_1">[6]Data!$AE$7:$AF$28</definedName>
    <definedName name="SPC_Sheet31_1">[6]Data!$P$3:$P$72</definedName>
    <definedName name="SPC_Sheet32_1">[6]Data!$P$3:$P$72</definedName>
    <definedName name="SPC_Sheet33_1">[6]Data!$AF$7:$AF$28</definedName>
    <definedName name="SPC_Sheet34_1">[6]Data!$AE$7:$AF$28</definedName>
    <definedName name="SPC_Sheet35_1">[6]Data!$AE$7:$AE$28</definedName>
    <definedName name="SPC_Sheet6_1">#REF!</definedName>
    <definedName name="SPC_Sheet8_1">#REF!</definedName>
    <definedName name="SS" hidden="1">{#N/A,#N/A,FALSE,"Costos Productos 6A";#N/A,#N/A,FALSE,"Costo Unitario Total H-94-12"}</definedName>
    <definedName name="SSSS" hidden="1">{#N/A,#N/A,FALSE,"Costos Productos 6A";#N/A,#N/A,FALSE,"Costo Unitario Total H-94-12"}</definedName>
    <definedName name="SumBaseCell">'[6]Summary Stats'!$B$2</definedName>
    <definedName name="tipo">#REF!</definedName>
    <definedName name="TipoBenef">#REF!</definedName>
    <definedName name="TOTAL">#REF!</definedName>
    <definedName name="tTestBaseCell">'[6]t Test Analysis'!$B$11</definedName>
    <definedName name="TTT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USL">'[6]MSA Template'!$C$7</definedName>
    <definedName name="VALOR3">'[1]0698'!$C$27:$E$34</definedName>
    <definedName name="VPs">#REF!</definedName>
    <definedName name="vvvvvv" hidden="1">{#N/A,#N/A,FALSE,"Costos Productos 6A";#N/A,#N/A,FALSE,"Costo Unitario Total H-94-12"}</definedName>
    <definedName name="Width">2</definedName>
    <definedName name="WRN" hidden="1">{#N/A,#N/A,FALSE,"Costos Contables CIB A 12 1994";#N/A,#N/A,FALSE,"Cuadre Contab. y C. OP"}</definedName>
    <definedName name="wrn.26jun." hidden="1">{"Acido",#N/A,FALSE,"Contab";"Aromat",#N/A,FALSE,"Contab";"Alquil",#N/A,FALSE,"Contab";"Azufre",#N/A,FALSE,"Contab";"CracUOP",#N/A,FALSE,"Contab";"Demex",#N/A,FALSE,"Contab";"Hidrog",#N/A,FALSE,"Contab";"ModIV",#N/A,FALSE,"Contab";"Paraf",#N/A,FALSE,"Contab";"Topp2000",#N/A,FALSE,"Contab";"Unibon",#N/A,FALSE,"Contab";"Unidad150",#N/A,FALSE,"Contab";"ViscII",#N/A,FALSE,"Contab";#N/A,#N/A,FALSE,"Contab"}</definedName>
    <definedName name="wrn.27jun." hidden="1">{"Crudos",#N/A,FALSE,"Gral";"Fondos",#N/A,FALSE,"Gral";"Petroq",#N/A,FALSE,"Gral";"CoBe",#N/A,FALSE,"C&amp;B";"Parti",#N/A,FALSE,"Res";"Resum",#N/A,FALSE,"Res";"MaTot",#N/A,FALSE,"Mat";"Sumi",#N/A,FALSE,"Sum";"ServT",#N/A,FALSE,"Serv"}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IB." hidden="1">{#N/A,#N/A,FALSE,"A1";#N/A,#N/A,FALSE,"A2";#N/A,#N/A,FALSE,"A3";#N/A,#N/A,FALSE,"A4";#N/A,#N/A,FALSE,"a4a";#N/A,#N/A,FALSE,"a4B";#N/A,#N/A,FALSE,"a4C";#N/A,#N/A,FALSE,"A5A";#N/A,#N/A,FALSE,"A5B";#N/A,#N/A,FALSE,"F1F2";#N/A,#N/A,FALSE,"MP";#N/A,#N/A,FALSE,"MP A PCTOS";#N/A,#N/A,FALSE,"A6A";#N/A,#N/A,FALSE,"A6C";#N/A,#N/A,FALSE,"REND";"CRUDOS",#N/A,FALSE,"INVENTARIO";"PRODUCTOS",#N/A,FALSE,"INVENTARIO"}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Presupuesto." hidden="1">{"Concep",#N/A,FALSE,"Exp";"Introd",#N/A,FALSE,"Exp";"Libro",#N/A,FALSE,"Exp";"CoBe",#N/A,FALSE,"C&amp;B";"Ptas",#N/A,FALSE,"Ptas";"EqT",#N/A,FALSE,"Eq";"EqU",#N/A,FALSE,"Eq";"VrE",#N/A,FALSE,"Eq";"NPer",#N/A,FALSE,"Per";"VrPer",#N/A,FALSE,"Per";"MaEq",#N/A,FALSE,"Mat";"MaEsp",#N/A,FALSE,"Mat";"MaEvR",#N/A,FALSE,"Mat";"MaRut",#N/A,FALSE,"Mat";"MaTot",#N/A,FALSE,"Mat";"Sumi",#N/A,FALSE,"Sum";"LavTra",#N/A,FALSE,"Bien";"ServEsp",#N/A,FALSE,"Serv";"ServGral",#N/A,FALSE,"Serv";"ServRuE",#N/A,FALSE,"Serv";"ServRuG",#N/A,FALSE,"Serv";"ServT",#N/A,FALSE,"Serv";"TraR",#N/A,FALSE,"WEq";"EqEsp",#N/A,FALSE,"WEsp";"EqEspT",#N/A,FALSE,"WEsp";"WEsp",#N/A,FALSE,"WEsp";"WRut",#N/A,FALSE,"WRut";"CompUI",#N/A,FALSE,"Comp";"EjPre",#N/A,FALSE,"Comp";"Crudos",#N/A,FALSE,"Gral";"Fondos",#N/A,FALSE,"Gral";"Petroq",#N/A,FALSE,"Gral";"Parti",#N/A,FALSE,"Res";"Resum",#N/A,FALSE,"Res";"ComPre",#N/A,FALSE,"9596";"GsI",#N/A,FALSE,"Salar";"GsII",#N/A,FALSE,"Salar";"GsIII",#N/A,FALSE,"Salar";"GsIV",#N/A,FALSE,"Salar";"Salar",#N/A,FALSE,"Salar";"Aseo",#N/A,FALSE,"As&amp;Tr";"Transp",#N/A,FALSE,"As&amp;Tr";"VrAsU",#N/A,FALSE,"As&amp;Tr";"PapVrT",#N/A,FALSE,"Papel";"PapVrU",#N/A,FALSE,"Papel";"Adq",#N/A,FALSE,"Ropa";"lav",#N/A,FALSE,"Ropa";"SegT",#N/A,FALSE,"Seg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w" hidden="1">{#N/A,#N/A,FALSE,"Costos Productos 6A";#N/A,#N/A,FALSE,"Costo Unitario Total H-94-12"}</definedName>
    <definedName name="wwww" hidden="1">{#N/A,#N/A,FALSE,"Costos Contables CIB A 12 1994";#N/A,#N/A,FALSE,"Cuadre Contab. y C. OP"}</definedName>
    <definedName name="WWWWW" hidden="1">{#N/A,#N/A,FALSE,"Costos Productos 6A";#N/A,#N/A,FALSE,"Costo Unitario Total H-94-12"}</definedName>
    <definedName name="x">#REF!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  <definedName name="yyyyyy" hidden="1">{#N/A,#N/A,FALSE,"Costos Productos 6A";#N/A,#N/A,FALSE,"Costo Unitario Total H-94-12"}</definedName>
    <definedName name="z">[10]ANEXOS!#REF!</definedName>
    <definedName name="zzz" hidden="1">{#N/A,#N/A,FALSE,"Costos Productos 6A";#N/A,#N/A,FALSE,"Costo Unitario Total H-94-12"}</definedName>
    <definedName name="zzzz" hidden="1">{#N/A,#N/A,FALSE,"Costos Productos 6A";#N/A,#N/A,FALSE,"Costo Unitario Total H-94-12"}</definedName>
    <definedName name="ZZZZZZ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0" i="1" l="1"/>
  <c r="T69" i="1" s="1"/>
  <c r="S69" i="1"/>
  <c r="S68" i="1"/>
  <c r="T67" i="1" s="1"/>
  <c r="S67" i="1"/>
  <c r="S66" i="1"/>
  <c r="S65" i="1"/>
  <c r="S82" i="1"/>
  <c r="S81" i="1"/>
  <c r="T65" i="1" l="1"/>
  <c r="T81" i="1"/>
  <c r="S30" i="1" l="1"/>
  <c r="S29" i="1"/>
  <c r="T29" i="1" l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0" i="1"/>
  <c r="S79" i="1"/>
  <c r="S78" i="1"/>
  <c r="S77" i="1"/>
  <c r="S76" i="1"/>
  <c r="S75" i="1"/>
  <c r="S74" i="1"/>
  <c r="S73" i="1"/>
  <c r="S72" i="1"/>
  <c r="S71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28" i="1"/>
  <c r="S27" i="1"/>
  <c r="S26" i="1"/>
  <c r="S25" i="1"/>
  <c r="S24" i="1"/>
  <c r="S23" i="1"/>
  <c r="S22" i="1"/>
  <c r="S21" i="1"/>
  <c r="S20" i="1"/>
  <c r="S19" i="1"/>
  <c r="S18" i="1"/>
  <c r="S17" i="1"/>
  <c r="S14" i="1"/>
  <c r="S13" i="1"/>
  <c r="S16" i="1"/>
  <c r="S15" i="1"/>
  <c r="T59" i="1" l="1"/>
  <c r="T63" i="1"/>
  <c r="T13" i="1"/>
  <c r="T79" i="1"/>
  <c r="T111" i="1"/>
  <c r="T109" i="1"/>
  <c r="T107" i="1"/>
  <c r="T105" i="1"/>
  <c r="T103" i="1"/>
  <c r="T101" i="1"/>
  <c r="T99" i="1"/>
  <c r="T97" i="1"/>
  <c r="T95" i="1"/>
  <c r="T93" i="1"/>
  <c r="T91" i="1"/>
  <c r="T89" i="1"/>
  <c r="T87" i="1"/>
  <c r="T85" i="1"/>
  <c r="T83" i="1"/>
  <c r="T41" i="1"/>
  <c r="T57" i="1"/>
  <c r="T61" i="1"/>
  <c r="T71" i="1"/>
  <c r="T47" i="1"/>
  <c r="T53" i="1"/>
  <c r="T19" i="1"/>
  <c r="T23" i="1"/>
  <c r="T27" i="1"/>
  <c r="T33" i="1"/>
  <c r="T37" i="1"/>
  <c r="T43" i="1"/>
  <c r="T15" i="1"/>
  <c r="T17" i="1"/>
  <c r="T21" i="1"/>
  <c r="T25" i="1"/>
  <c r="T31" i="1"/>
  <c r="T35" i="1"/>
  <c r="T39" i="1"/>
  <c r="T45" i="1"/>
  <c r="T49" i="1"/>
  <c r="T51" i="1"/>
  <c r="T55" i="1"/>
  <c r="T77" i="1"/>
  <c r="T75" i="1"/>
  <c r="T73" i="1"/>
  <c r="H113" i="1"/>
  <c r="I113" i="1"/>
  <c r="J113" i="1"/>
  <c r="K113" i="1"/>
  <c r="L113" i="1"/>
  <c r="M113" i="1"/>
  <c r="N113" i="1"/>
  <c r="O113" i="1"/>
  <c r="P113" i="1"/>
  <c r="Q113" i="1"/>
  <c r="R113" i="1"/>
  <c r="G113" i="1"/>
  <c r="G114" i="1"/>
  <c r="Q114" i="1"/>
  <c r="R114" i="1"/>
  <c r="H114" i="1"/>
  <c r="I114" i="1"/>
  <c r="J114" i="1"/>
  <c r="K114" i="1"/>
  <c r="L114" i="1"/>
  <c r="M114" i="1"/>
  <c r="N114" i="1"/>
  <c r="O114" i="1"/>
  <c r="P114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K120" i="1" l="1"/>
  <c r="K121" i="1"/>
  <c r="K122" i="1"/>
  <c r="L117" i="1"/>
  <c r="N117" i="1"/>
  <c r="M117" i="1"/>
  <c r="Q117" i="1"/>
  <c r="G117" i="1"/>
  <c r="J117" i="1"/>
  <c r="R117" i="1"/>
  <c r="H117" i="1"/>
  <c r="K117" i="1"/>
  <c r="P117" i="1"/>
  <c r="O117" i="1"/>
  <c r="I117" i="1"/>
  <c r="K123" i="1" l="1"/>
  <c r="H115" i="1"/>
  <c r="L115" i="1"/>
  <c r="P115" i="1"/>
  <c r="G115" i="1"/>
  <c r="I115" i="1"/>
  <c r="M115" i="1"/>
  <c r="Q115" i="1"/>
  <c r="J115" i="1"/>
  <c r="N115" i="1"/>
  <c r="R115" i="1"/>
  <c r="K115" i="1"/>
  <c r="O115" i="1"/>
  <c r="U113" i="1" l="1"/>
</calcChain>
</file>

<file path=xl/sharedStrings.xml><?xml version="1.0" encoding="utf-8"?>
<sst xmlns="http://schemas.openxmlformats.org/spreadsheetml/2006/main" count="474" uniqueCount="217">
  <si>
    <t>ACTIVIDADES</t>
  </si>
  <si>
    <t>RESPONSABLES</t>
  </si>
  <si>
    <t xml:space="preserve">OBSERVACIONES Y SEGUIMIENTO </t>
  </si>
  <si>
    <t>P</t>
  </si>
  <si>
    <t>META</t>
  </si>
  <si>
    <t xml:space="preserve">RECURSOS </t>
  </si>
  <si>
    <t>HUMANOS</t>
  </si>
  <si>
    <t>FINANCIEROS</t>
  </si>
  <si>
    <t>CICLO PHVA</t>
  </si>
  <si>
    <t>H</t>
  </si>
  <si>
    <t>V</t>
  </si>
  <si>
    <t>A</t>
  </si>
  <si>
    <t>FEB</t>
  </si>
  <si>
    <t>MAR</t>
  </si>
  <si>
    <t>ABR</t>
  </si>
  <si>
    <t>OCT</t>
  </si>
  <si>
    <t>NOV</t>
  </si>
  <si>
    <t>DIC</t>
  </si>
  <si>
    <t xml:space="preserve">Gestión del Cambio </t>
  </si>
  <si>
    <t>ENE</t>
  </si>
  <si>
    <t>PORCENTAJE MENSUAL</t>
  </si>
  <si>
    <t>TÉCNICOS</t>
  </si>
  <si>
    <t>E</t>
  </si>
  <si>
    <t>R</t>
  </si>
  <si>
    <t>% DE EJECUCIÓN DE ACTIVIDADES PLANEADAS</t>
  </si>
  <si>
    <t>ACTIVIDADES PROGRAMADAS</t>
  </si>
  <si>
    <t>ACTIVIDADES EJECUTADAS</t>
  </si>
  <si>
    <t>ACTIVIDADES REPROGRAMADAS</t>
  </si>
  <si>
    <t>Constanza Martínez Guevara</t>
  </si>
  <si>
    <t>FIRMA</t>
  </si>
  <si>
    <t>1. Mejorar las condiciones de trabajo mediante la identificación, priorización y control de los agentes de riesgo presentes en el ambiente que puedan producir accidentes de trabajo y enfermedades de origen laboral y/o común.
2. Realizar diagnostico e intervención sobre las condiciones de Salud y de trabajo identificadas como prioritarias en los diagnósticos de salud y trabajo con el fin de promover, mejorar y mantener el mayor grado de bienestar físico, mental y social de los  funcionarios y contratistas  que apoyen las labores misionales de la Entidad.
3. Socializar, capacitar y educar a  todos los servidores públicos de la entidad en prevención de riesgos, autocuidado, creando conciencia de la importancia de la Seguridad y Salud en el trabajo.
4. Orientar los procesos de identificación y controlando las condiciones de peligro que generen incidentes  y accidentes potenciales realizando procedimientos de seguridad, auto reporte y controles con el fin de eliminar o reducir la probabilidad de la ocurrencia de un accidente en tareas previamente identificadas como criticas.
5. Cumplir la normatividad nacional vigente en materia aplicable y lo establecido en las negociaciones colectivas de la entidad referente al  tema de salud laboral de sus asociados, así como también los programas de promoción y prevención de la salud para los funcionarios enmarcados en la resolución de bienestar social.</t>
  </si>
  <si>
    <t>SECRETARIA GENERAL</t>
  </si>
  <si>
    <t>VERSION:</t>
  </si>
  <si>
    <t>FECHA DE 
APROBACION:</t>
  </si>
  <si>
    <t>Asignar responsable del SG-SST.</t>
  </si>
  <si>
    <t>Área SST</t>
  </si>
  <si>
    <t xml:space="preserve">Asignar a una persona con la competencia y soportes  profesional para la implementación del SG-SST (licencia en SST - Curso 50 horas en SG-SST).  </t>
  </si>
  <si>
    <t>ESTÁNDAR</t>
  </si>
  <si>
    <t>META PROPUESTA</t>
  </si>
  <si>
    <t>Elaboración acto administrativo para designar al responsable del SG-SST; remitir a despacho del Gobernador.</t>
  </si>
  <si>
    <t>Responsable SST</t>
  </si>
  <si>
    <t>Conformar y garantizar el funcionamiento del Comité de Convivencia Laboral.</t>
  </si>
  <si>
    <t>Cumplir con la normatividad legal vigente referente al tema.</t>
  </si>
  <si>
    <t>Rendición de Cuentas.</t>
  </si>
  <si>
    <t>Presentar el informe de rendición de cuentas del 2021 a las partes interesadas.</t>
  </si>
  <si>
    <t>Actualizar la matriz legal acorde a lo definido en el Art. 2.2.4.6.8. del Decreto 1072 de 2015  y Resolución 0312 de 2019.</t>
  </si>
  <si>
    <t>Definir los Mecanismos de Comunicación, Auto Reporte asociados al SG-SST.</t>
  </si>
  <si>
    <t>Elaboración de matriz anexa al Manual del SG-SST, con descripción de los mecanismos de comunicación y auto reporte en SST.</t>
  </si>
  <si>
    <t>Identificar y Evaluar la Adquisición de Bienes y Servicios.</t>
  </si>
  <si>
    <t>Dar cumplimiento a lo establecido en el Art. 2.2.4.6.27. del Decreto 1072 de 2015.</t>
  </si>
  <si>
    <t xml:space="preserve">Evaluar y Seleccionar  Proveedores y Contratistas. </t>
  </si>
  <si>
    <t xml:space="preserve">Dar cumplimiento a lo establecido en el Art. 2.2.4.6.28. del Decreto 1072 de 2015.  </t>
  </si>
  <si>
    <t>Realizar Descripción Sociodemográfica y Diagnostico de las condiciones de salud.</t>
  </si>
  <si>
    <t>Aplicar encuesta sociodemográfica al 100% de funcionarios de planta.</t>
  </si>
  <si>
    <t xml:space="preserve">Aplicación de encuesta sociodemográfica. Revisión de los informes de condiciones de salud para consolidar la información que permita realizar intervención por parte de los profesionales correspondientes. </t>
  </si>
  <si>
    <t>FECHA DE ELABORACIÓN:</t>
  </si>
  <si>
    <t>Revisar y actualizar el Programa de Estilos de Vida y Entorno Saludable.</t>
  </si>
  <si>
    <t>Cumplir con el 80% de las actividades proyectadas a realizar en el Programa de Estilos de Vida y Entorno Saludable.</t>
  </si>
  <si>
    <t>Revisión y actualización del Programa de Estilos de Vida y Entorno Saludable.</t>
  </si>
  <si>
    <t xml:space="preserve">Generar el registro y análisis estadístico de los accidentes de trabajo y enfermedades laborales. </t>
  </si>
  <si>
    <t>Mantener actualizados los registros estadísticos y la medición de indicadores del SG-SST, de acuerdo a la normatividad vigente.</t>
  </si>
  <si>
    <t>Área SST - ARL</t>
  </si>
  <si>
    <t xml:space="preserve">Implementar Programa de Gestión del Riesgo Químico, con alcance a toda la Entidad. </t>
  </si>
  <si>
    <t>Revisar, elaborar o actualizar las Matrices de Identificación de Peligros, Valoración y Evaluación de Riesgos.</t>
  </si>
  <si>
    <t>Iniciación de proceso para elaboración o actualización de las Matrices de Identificación de Peligros, Valoración y Evaluación de Riesgos, con base a la metodología definida en el procedimiento y con participación de los servidores públicos.</t>
  </si>
  <si>
    <t>Matriz Legal.</t>
  </si>
  <si>
    <t>Evaluaciones Medicas Ocupacionales.</t>
  </si>
  <si>
    <t>Mediciones Ambientales.</t>
  </si>
  <si>
    <t>Manejo de Residuos.</t>
  </si>
  <si>
    <t>Elaborar el Programa de Capacitación Anual en Promoción y Prevención que incluya lo referente a los peligros y riesgos.</t>
  </si>
  <si>
    <t xml:space="preserve">Revisión y ajuste del proceso de archivo y retención documental, según lo estipulado en el Art. 2.2.4.6.12. del Decreto 1072 de 2015.
Estandarización de procedimiento de Gestión Documental, tablas de retención de documental y, versionar  y fechar los documentos y formatos resultantes de la gestión en SST. 
</t>
  </si>
  <si>
    <t>Programar y ejecutar mediciones ambientales.</t>
  </si>
  <si>
    <t>Implementar proceso de Inducción y Re-inducción en SST.</t>
  </si>
  <si>
    <t>Realizar Inspecciones de seguridad.</t>
  </si>
  <si>
    <t>Ejecutar al 80% las inspecciones de seguridad planeadas.</t>
  </si>
  <si>
    <t>Área SST - COPASST - Brigada de Emergencias</t>
  </si>
  <si>
    <t>Área SST - COPASST</t>
  </si>
  <si>
    <t>1. Elaboración del cronograma de inspecciones planeadas de seguridad. 
2. Socialización de cronograma de inspecciones al COPASST para definir su participación. 
3. Verificación y Ejecución de las inspecciones planeadas de seguridad.</t>
  </si>
  <si>
    <t>Verificar la realización de Mantenimiento Periódico de Instalaciones, Equipos, Máquinas, Herramientas.</t>
  </si>
  <si>
    <t>Verificar el cumplimiento de los planes de mantenimiento asociados a los procesos de la Entidad.</t>
  </si>
  <si>
    <t>Subsecretaría de Servicios Administrativos - Subsecretaría de Salud Pública - Área SST</t>
  </si>
  <si>
    <t>Verificación del cumplimiento de los planes de mantenimiento asociados a los procesos de la Entidad.</t>
  </si>
  <si>
    <t>Entregar EPP, verificar a Contratistas y Subcontratistas.</t>
  </si>
  <si>
    <t>1. Elaboración de procedimiento para entrega de EPP.</t>
  </si>
  <si>
    <t>Plan de Prevención, Preparación y Respuesta  ante Emergencias.</t>
  </si>
  <si>
    <t>OBJETIVOS EN SST</t>
  </si>
  <si>
    <t>MAY</t>
  </si>
  <si>
    <t>JUN</t>
  </si>
  <si>
    <t>JUL</t>
  </si>
  <si>
    <t>AGO</t>
  </si>
  <si>
    <t>SEP</t>
  </si>
  <si>
    <t>PLAN ANUAL DE TRABAJO
SISTEMA DE GESTION EN SEGURIDAD Y SALUD EN EL TRABAJO</t>
  </si>
  <si>
    <t>Definir Indicadores del SG-SST.</t>
  </si>
  <si>
    <t>Dar cumplimiento a lo establecido en el Art. 2.2.4.6.25. del Decreto 1072 de 2015.</t>
  </si>
  <si>
    <t xml:space="preserve">Dar cumplimiento a lo establecido en los Art. 2.2.4.6.20., 2.2.4.6.21. y  2.2.4.6.22. del Decreto 1072 de 2015.  </t>
  </si>
  <si>
    <t>Freddy Sanguino Restrepo</t>
  </si>
  <si>
    <t xml:space="preserve">Dar cumplimiento a lo establecido en el Art. 2.2.4.6.26. del Decreto 1072 de 2015.  </t>
  </si>
  <si>
    <t xml:space="preserve">Dar cumplimiento a lo establecido en el Art. 2.2.4.6.14. del Decreto 1072 de 2015.  </t>
  </si>
  <si>
    <t>Archivo o Retención Documental del SG-SST.</t>
  </si>
  <si>
    <t>Dar cumplimiento a lo requerido en los Art. 2.2.4.6.12. y 2.2.4.6.13. del Decreto 1072 de 2015.
Estandarizar el procedimiento de gestión documental de SG-SST.</t>
  </si>
  <si>
    <t>Revisar Política de Seguridad y Salud en el Trabajo.</t>
  </si>
  <si>
    <t>Realizar Auditoria Interna al SG-SST.</t>
  </si>
  <si>
    <t>Ejecutar una (1) auditoria interna al SG-SST.</t>
  </si>
  <si>
    <t>Área SST - COPASST - ARL</t>
  </si>
  <si>
    <t>Revisión Anual por la Alta Dirección de los Resultados de la Auditoría Interna al SG-SST.</t>
  </si>
  <si>
    <t>Asesor Jurídico - Subsecretaría de Talento Humano</t>
  </si>
  <si>
    <t>Bienestar - Subsecretaría de Talento Humano</t>
  </si>
  <si>
    <t>Programación y realización de reunión con la alta dirección para la revisión de los resultados de la auditoria interna al SG-SST.</t>
  </si>
  <si>
    <t>1. Programación de auditoria interna al SG-SST. 
2. Planificación de auditoria interna al SG-SST con participación del COPASST. Incluir actividad en orden del día de la reunión del COPASST.
3. Realización de auditoría interna al SG-SST con participación del COPASST. Designar a representante del COPASST que participará en auditoria.</t>
  </si>
  <si>
    <t>Dar cumplimiento a lo establecido en el Art. 2.2.4.6.30. del Decreto 1072 de 2015.</t>
  </si>
  <si>
    <t>Área SST - Alta Dirección</t>
  </si>
  <si>
    <t xml:space="preserve">Implementar Programa de Gestión Integral Residuos - PGIR, con alcance a toda la Entidad. </t>
  </si>
  <si>
    <t>Gestión para el inicio de la implementación y puesta en marcha de Programa de Gestión Integral de Residuos - PGIR, con especial cobertura al Laboratorio Departamental de la Subsecretaría de Salud Pública.</t>
  </si>
  <si>
    <t>Definir rubro para la SG-SST.</t>
  </si>
  <si>
    <t>Implementar Medidas de Prevención  y Control frente a Peligros y Riesgos Identificados.</t>
  </si>
  <si>
    <t>Dar cumplimiento a lo establecido en el Art. 2.2.4.6.24.</t>
  </si>
  <si>
    <t xml:space="preserve">Gestión de los recursos para la implementación de las medidas de prevención y control de los peligros y riesgos identificados en las matrices de peligros. </t>
  </si>
  <si>
    <t>Elaborar Procedimientos, Instructivos, Fichas o Protocolos.</t>
  </si>
  <si>
    <t>1. Revisión y actualización documental del programa de protección contra caídas.
Analizar y solicitar los recursos e insumos inherentes al TSA.</t>
  </si>
  <si>
    <t xml:space="preserve">Dar cumplimiento a lo establecido en la Resolución 1409 de 2012.  </t>
  </si>
  <si>
    <t>Realizar exámenes médicos ocupacionales de ingreso al 100% de los funcionarios que se vinculan a la Entidad.
Realizar exámenes médicos ocupacionales periódicos al 80% de los funcionarios de la Entidad.</t>
  </si>
  <si>
    <t>Dar cumplimiento a lo establecido en el Art. 2.2.4.6.15. del Decreto 1072 de 2015.  
Elaborar o actualizar al 100% las matrices de la Entidad, con base a la metodología definida en el procedimiento establecido e importante la participación de los servidores públicos.</t>
  </si>
  <si>
    <t xml:space="preserve">Implementar Programa de Gestión del Riesgo Biológico, con alcance a toda la Entidad. </t>
  </si>
  <si>
    <t>1. Actualización de protocolo de bioseguridad covid-19, conforme a los ajustes normativos respecto al tema.
∙ Divulgación de protocolo de bioseguridad covid-19.</t>
  </si>
  <si>
    <t>Definir Acciones Preventivas, Correctivas con base a los Resultados del SG-SST.</t>
  </si>
  <si>
    <t>TOTAL PROGRAMADAS</t>
  </si>
  <si>
    <t>TOTAL EJECUTADAS</t>
  </si>
  <si>
    <t>TOTAL REPROGRAMADAS</t>
  </si>
  <si>
    <t>T. EJEC + T. REPRO</t>
  </si>
  <si>
    <t>% CUMPLIMIENTO MENSUAL</t>
  </si>
  <si>
    <t>% EJECUCIÓN MENSUAL</t>
  </si>
  <si>
    <t>Participación en la definición de los recursos para el Sistema de Gestión en Seguridad y Salud en el Trabajo – SG-SST del año 2023.</t>
  </si>
  <si>
    <t>Definición de procedimiento a seguir para la implementación del proceso de inducción y re-inducción en SST de todos los servidores públicos que tengan vinculo contractual con la Gobernación del Atlántico.</t>
  </si>
  <si>
    <t xml:space="preserve">Actualización de procedimiento para la rendición de cuentas del SG-SST. </t>
  </si>
  <si>
    <t>Revisión y actualización de la Matriz de Requisitos Legales, de acuerdo al procedimiento establecido por la entidad y evaluar su cumplimiento.</t>
  </si>
  <si>
    <t>Subsecretaría de Servicios Administrativos - Área de Contratación - Área SST</t>
  </si>
  <si>
    <t>Secretaría de Control Interno - Área SST</t>
  </si>
  <si>
    <t>Subsecretaría de Servicios Administrativos - Área SST - Líder de Programa LDSP - ARL</t>
  </si>
  <si>
    <t>Gestión para el inicio de la implementación y puesta en marcha del Programa de Gestión del Riesgo Químico, con especial cobertura al Laboratorio Departamental de la Subsecretaría de Salud Pública - LDSP.</t>
  </si>
  <si>
    <t>Servicios Administrativos - Área SST - ARL</t>
  </si>
  <si>
    <t>3. Programación de re-entrenamientos en TSA.   Enviar al personal a realizar el re-entrenamiento en TSA.</t>
  </si>
  <si>
    <t>Líder de Programa LDSP - Área SST - ARL</t>
  </si>
  <si>
    <t>∙ Cumplir al 100% la entrega de EPP a funcionarios.
∙ Realizar capacitaciones en uso adecuado y cuidado de los EPP's a los servidores públicos.
∙ Solicitar a los contratistas y subcontratistas los soportes de entrega de EPP.</t>
  </si>
  <si>
    <t>Subsecretaría de Servicios Administrativos - Área SST</t>
  </si>
  <si>
    <t>3. Iniciación de proceso para contratación de proveedor para compra de EPP's 2022.</t>
  </si>
  <si>
    <t xml:space="preserve">4. Entrega de EPP. </t>
  </si>
  <si>
    <t>5. Programación y ejecución de capacitaciones para el uso adecuado y cuidado de los EPP suministrados.</t>
  </si>
  <si>
    <t>6. Verificación de entrega de EPP por parte de contratistas y subcontratistas a sus trabajadores, solicitar soportes donde se evidencie la entrega.</t>
  </si>
  <si>
    <t>Subsecretarías de Servicios Administrativos - Área SST - ARL</t>
  </si>
  <si>
    <t>2. Elaboración de procedimiento operativo normalizado - PON enfocado a la intervención de usuario en situación de riesgo. 
Nota: aplicable a todos los procesos y sedes donde haya atención al usuario.</t>
  </si>
  <si>
    <t>3. Verificación de ejecución de acciones de mejora con base en investigaciones de accidentes de trabajo y enfermedades laborales.</t>
  </si>
  <si>
    <t>4.  Verificación de ejecución de los plan de mejoramiento, implementación de medidas y acciones correctivas solicitadas por autoridades y ARL.</t>
  </si>
  <si>
    <t>Subsecretaría de Servicios Administrativos - Área SST - ARL</t>
  </si>
  <si>
    <t>3. Gestión para el inicio de la implementación y puesta en marcha del Programa de Gestión del Riesgo Público.</t>
  </si>
  <si>
    <t>4. Gestión para el inicio de la implementación y puesta en marcha del Programa de Gestión del Riesgo Psicosocial.</t>
  </si>
  <si>
    <t>Área SST - Líder de Programa LDSP - ARL</t>
  </si>
  <si>
    <t>Subsecretaría de Talento Humano - Área SST - Subsecretaría de Servicios Administrativos</t>
  </si>
  <si>
    <t>CONTRATISTA SST:</t>
  </si>
  <si>
    <t>SUBSECRETARIA TALENTO HUMANO:</t>
  </si>
  <si>
    <t>Lesly Cueto Oviedo</t>
  </si>
  <si>
    <t>RESPONSABLE SG-SST:</t>
  </si>
  <si>
    <t>Responsable SG-SST
Contratista SST</t>
  </si>
  <si>
    <t>Responsable SG-SST
Contratista SST
Asesor Jurídico</t>
  </si>
  <si>
    <t>Microsoft Teams
Asesoría Jurídica ARL
Insumos de Papelería</t>
  </si>
  <si>
    <t>Representantes del Empleador y Trabajadores
Servidores Públicos Área Bienestar</t>
  </si>
  <si>
    <t>Responsable SG-SST
Contratista SST
Asesores ARL</t>
  </si>
  <si>
    <t>Reinversión ARL
Reinversión Intermediario ARL</t>
  </si>
  <si>
    <t>Responsable SG-SST
Contratista SST
Asesor Jurídico
Asesores ARL</t>
  </si>
  <si>
    <t>Responsable SG-SST
Contratista SST
Líder de Programa
Asesores ARL</t>
  </si>
  <si>
    <t>Responsable SG-SST
Contratista SST
Asesor Jurídico
Representantes Alta Dirección
Asesores ARL</t>
  </si>
  <si>
    <t>Responsable SG-SST
Contratista SST
Asesor Jurídico
Profesionales Área Contratación
Asesores ARL</t>
  </si>
  <si>
    <t>Responsable SG-SST
Contratista SST
Asesor Jurídico
Profesionales Sec. Control Interno
Asesores ARL</t>
  </si>
  <si>
    <t>Rubro Programa de Salud Ocupacional</t>
  </si>
  <si>
    <t>Equipo de Computo
Centro de Entrenamiento TSA
SPCC - EPCC
Insumos de Papelería</t>
  </si>
  <si>
    <t>Responsable SG-SST
Contratista SST
Asesores ARL
Entrenadores TSA</t>
  </si>
  <si>
    <t>Responsable SG-SST
Contratista SST
Asesores ARL
Líder de Programa LDSP</t>
  </si>
  <si>
    <t>Responsable SG-SST
Contratista SST/PESV
Asesores ARL
Profesionales Subsec. Servicios Administrativos</t>
  </si>
  <si>
    <t>Responsable SG-SST
Contratista SST
Representantes del COPASST
Asesores ARL</t>
  </si>
  <si>
    <t>Responsable SG-SST
Contratista SST
Profesionales Subsec. Servicios Administrativos
Profesionales Subsec. Salud Pública
Asesores ARL</t>
  </si>
  <si>
    <t>Rubro Programa de Salud Ocupacional
Reinversión ARL
Reinversión Intermediario ARL</t>
  </si>
  <si>
    <t>Responsable SG-SST
Contratista SST
Profesionales Área Contratación
Profesionales Subsec. Servicios Administrativos</t>
  </si>
  <si>
    <t>Responsable SG-SST
Contratista SST
Profesionales Subsec. Servicios Administrativos</t>
  </si>
  <si>
    <t>Responsable SG-SST
Contratista SST
Enlaces Contratación Contratistas - Subcontratistas</t>
  </si>
  <si>
    <t>Responsable SG-SST
Contratista SST
Representantes del COPASST</t>
  </si>
  <si>
    <t>Equipo de Computo
Correo Corporativo
Dispositivos Móviles</t>
  </si>
  <si>
    <t>Definir los recursos asociados al SG-SST.</t>
  </si>
  <si>
    <t>Realización de convocatoria, elecciones y conformación del Comité de Convivencia de la Entidad.</t>
  </si>
  <si>
    <t>Dar cumplimiento a lo establecido en el Art. 2.2.4.6.11. del Decreto 1072 de 2015.
Ejecutar el 80% del programa de capacitación anual en promoción y prevención.</t>
  </si>
  <si>
    <t>Elaboración del plan de capacitación anual con base a la identificación de peligros y riesgos de las matrices de peligros, los programas de gestión de riesgos y de vigilancia epidemiológicos.</t>
  </si>
  <si>
    <t>Equipo de Computo
Correo Corporativo
Dispositivos Móviles
Microsoft Teams
Insumos de Papelería</t>
  </si>
  <si>
    <t>Reinversión ARL
Reinversión Intermediario ARL
Caja de Compensación</t>
  </si>
  <si>
    <t>Definir el método para la realización de la inducción y reinducción en SST. Se proyecta como mínimo obtener un alcance del 80% sobra la población trabajadora.</t>
  </si>
  <si>
    <t>Dar cumplimiento a lo establecido en los Art. 2.2.4.6.5. y 2.2.4.6.6. del Decreto 1072 de 2015.</t>
  </si>
  <si>
    <t>Elaboración de acta donde se evidencie la revisión de la Política y Objetivos de Seguridad y Salud en el Trabajo con participación del COPASST.</t>
  </si>
  <si>
    <t>Gestión Documental - Área SST</t>
  </si>
  <si>
    <t>Ejecución de la rendición de cuentas según los parámetros definidos en el procedimiento.</t>
  </si>
  <si>
    <t>Revisión y actualización de Manual de Contratación de Proveedores, Contratistas y Subcontratistas y socializárselo con el área de contratación.</t>
  </si>
  <si>
    <t>Revisión y/o actualización del procedimiento de gestión del cambio del SGC, para articular con el SG-SST.</t>
  </si>
  <si>
    <t>Iniciación proceso de contratación de proveedor para programación y realización de exámenes médicos ocupacionales de ingreso, periódicos y egreso.
Incluir dentro del contrato la realización de pruebas de alcoholimetría y sustancias psicoactivas - SPA para conductores.</t>
  </si>
  <si>
    <t>Responsable SG-SST
Contratista SST
Asesor Jurídico
Profesionales Área Contratación
Profesionales de la Salud IPS</t>
  </si>
  <si>
    <t>Actualización mensual del registro estadístico de la accidentalidad, de las enfermedades laborales y del ausentismos.</t>
  </si>
  <si>
    <t>Identificar de Sustancias Catalogadas como Carcinógenas o con Toxicidad Aguda.</t>
  </si>
  <si>
    <t>Gestión para la programación y ejecución de las mediciones ambientales requeridas de acuerdo a la valoración cualitativa de los peligros higiénicos identificados en las  Matrices de Identificación de Peligros, Valoración y Evaluación de Riesgos.</t>
  </si>
  <si>
    <t>2. Programación de evaluaciones medicas ocupacionales con énfasis en TSA.</t>
  </si>
  <si>
    <t>Responsable SG-SST
Contratista SST
Asesores ARL
Profesionales de la Salud IPS</t>
  </si>
  <si>
    <t>3. Gestión para el inicio de la implementación y puesta en marcha del Programa de Gestión del Riesgo Biológico, con especial cobertura al Laboratorio Departamental de la Subsecretaría de Salud Pública - LDSP.</t>
  </si>
  <si>
    <t>5. Verificación del cumplimiento del plan estratégico de seguridad vial - PESV de la Entidad.</t>
  </si>
  <si>
    <t xml:space="preserve">2. Revisión y actualización de matriz de EPP para validación de cargos versus funciones y definir los EPP idóneos. </t>
  </si>
  <si>
    <t>1. Revisión y actualización del plan de prevención, preparación y respuesta ante emergencia. Incluir: 
∙ La identificación de amenazas;
∙ La identificación de nuevos recursos disponibles;
∙ Los análisis de vulnerabilidad;
∙ Y, la valoración y evolución de los riesgos.
Nota: esta actividad aplica para todas las sedes de la Entidad.</t>
  </si>
  <si>
    <t>3. Realización de un simulacro de emergencia para colocar a prueba el plan de prevención, preparación y respuesta  ante emergencias.</t>
  </si>
  <si>
    <t>Verificar la aplicación de las Medidas Prevención y Control por parte de los Trabajadores</t>
  </si>
  <si>
    <t>Revisión de los indicadores de estructura, proceso y resultado del SG-SST.</t>
  </si>
  <si>
    <t>Implementar al 100%  las acciones preventivas, correctivas y de mejora respecto a las entradas y salidas SG-SST.</t>
  </si>
  <si>
    <t>1. Verificación de implementación de acciones preventivas y correctivas con base a resultados arrojados por SG-SST.</t>
  </si>
  <si>
    <t>2. Ejecución de acciones de mejora conforme a revisión de la alta dirección.</t>
  </si>
  <si>
    <t>Definición de procedimiento para la identificación y evaluación de las especificaciones en SST de las compras y adquisición de productos y servicios.</t>
  </si>
  <si>
    <t>Verificación por parte de los trabajadores la aplicación de las medidas de prevención y control de los peligros y riesgos. Generar los soportes pertinentes y documentarlos.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</si>
</sst>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$&quot;\ * #,##0.00_ ;_ &quot;$&quot;\ * \-#,##0.00_ ;_ &quot;$&quot;\ * &quot;-&quot;??_ ;_ @_ 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24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sz val="12"/>
      <color theme="3"/>
      <name val="Verdana"/>
      <family val="2"/>
    </font>
    <font>
      <sz val="11"/>
      <color indexed="8"/>
      <name val="Verdana"/>
      <family val="2"/>
    </font>
    <font>
      <b/>
      <sz val="10"/>
      <name val="Verdana"/>
      <family val="2"/>
    </font>
    <font>
      <b/>
      <sz val="36"/>
      <name val="Verdana"/>
      <family val="2"/>
    </font>
    <font>
      <sz val="10"/>
      <color theme="3"/>
      <name val="Verdana"/>
      <family val="2"/>
    </font>
    <font>
      <b/>
      <sz val="8"/>
      <name val="Verdana"/>
      <family val="2"/>
    </font>
    <font>
      <sz val="8.5"/>
      <name val="Verdana"/>
      <family val="2"/>
    </font>
    <font>
      <b/>
      <sz val="8.5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119">
    <xf numFmtId="0" fontId="0" fillId="0" borderId="0" xfId="0"/>
    <xf numFmtId="0" fontId="6" fillId="0" borderId="0" xfId="2" applyFont="1" applyFill="1"/>
    <xf numFmtId="0" fontId="6" fillId="0" borderId="0" xfId="2" applyFont="1"/>
    <xf numFmtId="0" fontId="8" fillId="0" borderId="1" xfId="2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Border="1" applyProtection="1">
      <protection hidden="1"/>
    </xf>
    <xf numFmtId="0" fontId="6" fillId="0" borderId="0" xfId="2" applyFont="1" applyAlignment="1" applyProtection="1">
      <alignment vertical="justify"/>
      <protection hidden="1"/>
    </xf>
    <xf numFmtId="0" fontId="6" fillId="0" borderId="0" xfId="2" applyFont="1" applyAlignment="1" applyProtection="1">
      <alignment horizontal="centerContinuous" vertical="justify" wrapText="1"/>
      <protection hidden="1"/>
    </xf>
    <xf numFmtId="0" fontId="6" fillId="0" borderId="0" xfId="2" applyFont="1" applyAlignment="1" applyProtection="1">
      <alignment horizontal="center"/>
      <protection hidden="1"/>
    </xf>
    <xf numFmtId="0" fontId="14" fillId="0" borderId="0" xfId="2" applyFont="1" applyFill="1" applyBorder="1" applyAlignment="1" applyProtection="1">
      <alignment horizontal="center"/>
      <protection hidden="1"/>
    </xf>
    <xf numFmtId="0" fontId="6" fillId="0" borderId="0" xfId="2" applyFont="1" applyFill="1" applyBorder="1" applyAlignment="1" applyProtection="1">
      <alignment horizontal="center"/>
      <protection hidden="1"/>
    </xf>
    <xf numFmtId="10" fontId="6" fillId="0" borderId="0" xfId="2" applyNumberFormat="1" applyFont="1" applyAlignment="1" applyProtection="1">
      <alignment horizontal="center"/>
      <protection hidden="1"/>
    </xf>
    <xf numFmtId="0" fontId="6" fillId="0" borderId="0" xfId="2" applyFont="1" applyProtection="1">
      <protection hidden="1"/>
    </xf>
    <xf numFmtId="0" fontId="6" fillId="0" borderId="0" xfId="2" applyFont="1" applyAlignment="1" applyProtection="1">
      <alignment horizontal="center" vertical="justify" wrapText="1"/>
      <protection hidden="1"/>
    </xf>
    <xf numFmtId="0" fontId="6" fillId="0" borderId="0" xfId="2" applyFont="1" applyBorder="1"/>
    <xf numFmtId="0" fontId="7" fillId="0" borderId="0" xfId="2" applyFont="1" applyFill="1" applyBorder="1" applyAlignment="1" applyProtection="1">
      <alignment horizontal="left" vertical="center" wrapText="1"/>
      <protection locked="0"/>
    </xf>
    <xf numFmtId="0" fontId="4" fillId="0" borderId="0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8" fillId="0" borderId="0" xfId="2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Fill="1" applyBorder="1" applyAlignment="1" applyProtection="1">
      <alignment horizontal="left" vertical="center" wrapText="1"/>
      <protection locked="0"/>
    </xf>
    <xf numFmtId="14" fontId="5" fillId="6" borderId="1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 applyProtection="1">
      <alignment horizontal="center" vertical="center" wrapText="1"/>
      <protection locked="0"/>
    </xf>
    <xf numFmtId="0" fontId="8" fillId="6" borderId="0" xfId="2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horizontal="right" vertical="center" wrapText="1"/>
      <protection locked="0"/>
    </xf>
    <xf numFmtId="14" fontId="5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Fill="1" applyBorder="1" applyAlignment="1" applyProtection="1">
      <alignment horizontal="center" vertical="center" wrapText="1"/>
      <protection locked="0"/>
    </xf>
    <xf numFmtId="0" fontId="8" fillId="0" borderId="0" xfId="2" applyFont="1" applyFill="1" applyBorder="1" applyAlignment="1" applyProtection="1">
      <alignment vertical="center" wrapText="1"/>
      <protection hidden="1"/>
    </xf>
    <xf numFmtId="1" fontId="16" fillId="0" borderId="1" xfId="2" applyNumberFormat="1" applyFont="1" applyBorder="1" applyAlignment="1" applyProtection="1">
      <alignment horizontal="center" vertical="center" wrapText="1"/>
      <protection hidden="1"/>
    </xf>
    <xf numFmtId="10" fontId="16" fillId="0" borderId="1" xfId="3" applyNumberFormat="1" applyFont="1" applyBorder="1" applyAlignment="1" applyProtection="1">
      <alignment horizontal="center" vertical="center" wrapText="1"/>
      <protection hidden="1"/>
    </xf>
    <xf numFmtId="10" fontId="14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2" applyFont="1" applyAlignment="1" applyProtection="1">
      <alignment horizontal="center"/>
      <protection hidden="1"/>
    </xf>
    <xf numFmtId="0" fontId="19" fillId="0" borderId="0" xfId="2" applyFont="1" applyFill="1" applyBorder="1" applyAlignment="1" applyProtection="1">
      <protection hidden="1"/>
    </xf>
    <xf numFmtId="0" fontId="18" fillId="0" borderId="0" xfId="2" applyFont="1" applyAlignment="1" applyProtection="1">
      <alignment vertical="justify"/>
      <protection hidden="1"/>
    </xf>
    <xf numFmtId="10" fontId="18" fillId="0" borderId="0" xfId="2" applyNumberFormat="1" applyFont="1" applyAlignment="1" applyProtection="1">
      <alignment horizontal="center"/>
      <protection hidden="1"/>
    </xf>
    <xf numFmtId="0" fontId="19" fillId="4" borderId="19" xfId="2" applyFont="1" applyFill="1" applyBorder="1" applyAlignment="1" applyProtection="1">
      <alignment horizontal="center" vertical="center"/>
      <protection hidden="1"/>
    </xf>
    <xf numFmtId="0" fontId="19" fillId="5" borderId="20" xfId="2" applyFont="1" applyFill="1" applyBorder="1" applyAlignment="1" applyProtection="1">
      <alignment horizontal="center" vertical="center"/>
      <protection hidden="1"/>
    </xf>
    <xf numFmtId="0" fontId="19" fillId="3" borderId="21" xfId="2" applyFont="1" applyFill="1" applyBorder="1" applyAlignment="1" applyProtection="1">
      <alignment horizontal="center" vertical="center"/>
      <protection hidden="1"/>
    </xf>
    <xf numFmtId="10" fontId="18" fillId="0" borderId="0" xfId="2" applyNumberFormat="1" applyFont="1" applyFill="1" applyBorder="1" applyAlignment="1" applyProtection="1">
      <alignment horizontal="center" vertical="center"/>
      <protection hidden="1"/>
    </xf>
    <xf numFmtId="0" fontId="18" fillId="0" borderId="0" xfId="2" applyFont="1" applyBorder="1" applyAlignment="1" applyProtection="1">
      <alignment horizontal="center"/>
      <protection hidden="1"/>
    </xf>
    <xf numFmtId="0" fontId="6" fillId="0" borderId="0" xfId="2" applyFont="1" applyBorder="1" applyAlignment="1" applyProtection="1">
      <alignment horizontal="center"/>
      <protection hidden="1"/>
    </xf>
    <xf numFmtId="0" fontId="19" fillId="0" borderId="0" xfId="2" applyFont="1" applyBorder="1" applyAlignment="1" applyProtection="1">
      <alignment horizontal="left"/>
      <protection hidden="1"/>
    </xf>
    <xf numFmtId="10" fontId="18" fillId="0" borderId="0" xfId="3" applyNumberFormat="1" applyFont="1" applyBorder="1" applyAlignment="1" applyProtection="1">
      <alignment horizontal="center" vertical="center"/>
      <protection hidden="1"/>
    </xf>
    <xf numFmtId="0" fontId="18" fillId="0" borderId="0" xfId="2" applyFont="1" applyBorder="1"/>
    <xf numFmtId="1" fontId="18" fillId="0" borderId="4" xfId="2" applyNumberFormat="1" applyFont="1" applyFill="1" applyBorder="1" applyAlignment="1" applyProtection="1">
      <alignment horizontal="center" vertical="center"/>
      <protection hidden="1"/>
    </xf>
    <xf numFmtId="1" fontId="18" fillId="0" borderId="5" xfId="2" applyNumberFormat="1" applyFont="1" applyBorder="1" applyAlignment="1" applyProtection="1">
      <alignment horizontal="center" vertical="center"/>
      <protection hidden="1"/>
    </xf>
    <xf numFmtId="1" fontId="18" fillId="0" borderId="6" xfId="2" applyNumberFormat="1" applyFont="1" applyBorder="1" applyAlignment="1" applyProtection="1">
      <alignment horizontal="center" vertical="center"/>
      <protection hidden="1"/>
    </xf>
    <xf numFmtId="1" fontId="18" fillId="0" borderId="9" xfId="2" applyNumberFormat="1" applyFont="1" applyBorder="1" applyAlignment="1" applyProtection="1">
      <alignment horizontal="center" vertical="center"/>
      <protection hidden="1"/>
    </xf>
    <xf numFmtId="0" fontId="5" fillId="0" borderId="1" xfId="2" applyFont="1" applyFill="1" applyBorder="1" applyAlignment="1" applyProtection="1">
      <alignment vertical="center" wrapText="1"/>
      <protection hidden="1"/>
    </xf>
    <xf numFmtId="0" fontId="18" fillId="0" borderId="0" xfId="2" applyFont="1" applyAlignment="1" applyProtection="1">
      <alignment horizontal="center" vertical="justify"/>
      <protection hidden="1"/>
    </xf>
    <xf numFmtId="0" fontId="6" fillId="0" borderId="0" xfId="2" applyFont="1" applyAlignment="1" applyProtection="1">
      <alignment horizontal="center" vertical="justify"/>
      <protection hidden="1"/>
    </xf>
    <xf numFmtId="0" fontId="14" fillId="2" borderId="1" xfId="2" applyFont="1" applyFill="1" applyBorder="1" applyAlignment="1" applyProtection="1">
      <alignment horizontal="right" vertical="center" wrapText="1"/>
      <protection hidden="1"/>
    </xf>
    <xf numFmtId="0" fontId="14" fillId="3" borderId="1" xfId="2" applyFont="1" applyFill="1" applyBorder="1" applyAlignment="1" applyProtection="1">
      <alignment horizontal="right" vertical="center" wrapText="1"/>
      <protection hidden="1"/>
    </xf>
    <xf numFmtId="165" fontId="7" fillId="0" borderId="0" xfId="2" applyNumberFormat="1" applyFont="1" applyFill="1" applyBorder="1" applyAlignment="1" applyProtection="1">
      <alignment vertical="center" wrapText="1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14" fillId="5" borderId="1" xfId="2" applyFont="1" applyFill="1" applyBorder="1" applyAlignment="1" applyProtection="1">
      <alignment horizontal="right" vertical="center" wrapText="1"/>
      <protection hidden="1"/>
    </xf>
    <xf numFmtId="0" fontId="14" fillId="4" borderId="10" xfId="2" applyFont="1" applyFill="1" applyBorder="1" applyAlignment="1" applyProtection="1">
      <alignment horizontal="right" vertical="center" wrapText="1"/>
      <protection hidden="1"/>
    </xf>
    <xf numFmtId="1" fontId="16" fillId="0" borderId="10" xfId="2" applyNumberFormat="1" applyFont="1" applyBorder="1" applyAlignment="1" applyProtection="1">
      <alignment horizontal="center" vertical="center" wrapText="1"/>
      <protection hidden="1"/>
    </xf>
    <xf numFmtId="0" fontId="6" fillId="0" borderId="1" xfId="2" applyFont="1" applyBorder="1"/>
    <xf numFmtId="0" fontId="6" fillId="0" borderId="1" xfId="2" applyFont="1" applyBorder="1" applyProtection="1">
      <protection hidden="1"/>
    </xf>
    <xf numFmtId="0" fontId="5" fillId="2" borderId="10" xfId="2" applyFont="1" applyFill="1" applyBorder="1" applyAlignment="1" applyProtection="1">
      <alignment horizontal="center" vertical="center" wrapText="1"/>
      <protection hidden="1"/>
    </xf>
    <xf numFmtId="0" fontId="6" fillId="0" borderId="1" xfId="2" applyFont="1" applyBorder="1" applyAlignment="1" applyProtection="1">
      <alignment horizontal="centerContinuous" vertical="justify" wrapText="1"/>
      <protection hidden="1"/>
    </xf>
    <xf numFmtId="0" fontId="10" fillId="0" borderId="1" xfId="2" applyFont="1" applyFill="1" applyBorder="1" applyAlignment="1" applyProtection="1">
      <alignment horizontal="center" vertical="center" wrapText="1"/>
      <protection hidden="1"/>
    </xf>
    <xf numFmtId="0" fontId="5" fillId="0" borderId="0" xfId="2" applyFont="1" applyFill="1" applyBorder="1" applyAlignment="1" applyProtection="1">
      <alignment horizontal="center" vertical="center" wrapText="1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5" fillId="0" borderId="1" xfId="2" applyFont="1" applyFill="1" applyBorder="1" applyAlignment="1" applyProtection="1">
      <alignment horizontal="center" vertical="center" wrapText="1"/>
      <protection hidden="1"/>
    </xf>
    <xf numFmtId="0" fontId="9" fillId="0" borderId="1" xfId="2" applyFont="1" applyFill="1" applyBorder="1" applyAlignment="1" applyProtection="1">
      <alignment horizontal="center" vertical="center" wrapText="1"/>
      <protection locked="0"/>
    </xf>
    <xf numFmtId="0" fontId="5" fillId="6" borderId="1" xfId="2" applyFont="1" applyFill="1" applyBorder="1" applyAlignment="1" applyProtection="1">
      <alignment horizontal="center" vertical="center" wrapText="1"/>
      <protection locked="0"/>
    </xf>
    <xf numFmtId="0" fontId="10" fillId="0" borderId="1" xfId="2" applyFont="1" applyFill="1" applyBorder="1" applyAlignment="1" applyProtection="1">
      <alignment horizontal="justify" vertical="center" wrapText="1"/>
      <protection locked="0"/>
    </xf>
    <xf numFmtId="0" fontId="8" fillId="6" borderId="1" xfId="2" applyFont="1" applyFill="1" applyBorder="1" applyAlignment="1" applyProtection="1">
      <alignment horizontal="center" vertical="center" wrapText="1"/>
      <protection hidden="1"/>
    </xf>
    <xf numFmtId="0" fontId="10" fillId="0" borderId="17" xfId="2" applyFont="1" applyFill="1" applyBorder="1" applyAlignment="1" applyProtection="1">
      <alignment horizontal="justify" vertical="center" wrapText="1"/>
      <protection locked="0"/>
    </xf>
    <xf numFmtId="0" fontId="10" fillId="0" borderId="18" xfId="2" applyFont="1" applyFill="1" applyBorder="1" applyAlignment="1" applyProtection="1">
      <alignment horizontal="justify" vertical="center" wrapText="1"/>
      <protection locked="0"/>
    </xf>
    <xf numFmtId="0" fontId="10" fillId="0" borderId="10" xfId="2" applyFont="1" applyFill="1" applyBorder="1" applyAlignment="1" applyProtection="1">
      <alignment horizontal="justify" vertical="center" wrapText="1"/>
      <protection locked="0"/>
    </xf>
    <xf numFmtId="0" fontId="8" fillId="6" borderId="1" xfId="2" applyFont="1" applyFill="1" applyBorder="1" applyAlignment="1" applyProtection="1">
      <alignment horizontal="center" vertical="center" wrapText="1"/>
      <protection locked="0"/>
    </xf>
    <xf numFmtId="0" fontId="4" fillId="0" borderId="2" xfId="2" applyFont="1" applyFill="1" applyBorder="1" applyAlignment="1" applyProtection="1">
      <alignment horizontal="center" vertical="center" wrapText="1"/>
      <protection hidden="1"/>
    </xf>
    <xf numFmtId="0" fontId="4" fillId="0" borderId="3" xfId="2" applyFont="1" applyFill="1" applyBorder="1" applyAlignment="1" applyProtection="1">
      <alignment horizontal="center" vertical="center" wrapText="1"/>
      <protection hidden="1"/>
    </xf>
    <xf numFmtId="0" fontId="4" fillId="0" borderId="11" xfId="2" applyFont="1" applyFill="1" applyBorder="1" applyAlignment="1" applyProtection="1">
      <alignment horizontal="center" vertical="center" wrapText="1"/>
      <protection hidden="1"/>
    </xf>
    <xf numFmtId="0" fontId="4" fillId="0" borderId="15" xfId="2" applyFont="1" applyFill="1" applyBorder="1" applyAlignment="1" applyProtection="1">
      <alignment horizontal="center" vertical="center" wrapText="1"/>
      <protection hidden="1"/>
    </xf>
    <xf numFmtId="0" fontId="4" fillId="0" borderId="0" xfId="2" applyFont="1" applyFill="1" applyBorder="1" applyAlignment="1" applyProtection="1">
      <alignment horizontal="center" vertical="center" wrapText="1"/>
      <protection hidden="1"/>
    </xf>
    <xf numFmtId="0" fontId="4" fillId="0" borderId="16" xfId="2" applyFont="1" applyFill="1" applyBorder="1" applyAlignment="1" applyProtection="1">
      <alignment horizontal="center" vertical="center" wrapText="1"/>
      <protection hidden="1"/>
    </xf>
    <xf numFmtId="0" fontId="4" fillId="0" borderId="12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3" fillId="0" borderId="2" xfId="2" applyFont="1" applyFill="1" applyBorder="1" applyAlignment="1" applyProtection="1">
      <alignment horizontal="center" wrapText="1"/>
      <protection hidden="1"/>
    </xf>
    <xf numFmtId="0" fontId="3" fillId="0" borderId="11" xfId="2" applyFont="1" applyFill="1" applyBorder="1" applyAlignment="1" applyProtection="1">
      <alignment horizontal="center" wrapText="1"/>
      <protection hidden="1"/>
    </xf>
    <xf numFmtId="0" fontId="3" fillId="0" borderId="15" xfId="2" applyFont="1" applyFill="1" applyBorder="1" applyAlignment="1" applyProtection="1">
      <alignment horizontal="center" wrapText="1"/>
      <protection hidden="1"/>
    </xf>
    <xf numFmtId="0" fontId="3" fillId="0" borderId="16" xfId="2" applyFont="1" applyFill="1" applyBorder="1" applyAlignment="1" applyProtection="1">
      <alignment horizontal="center" wrapText="1"/>
      <protection hidden="1"/>
    </xf>
    <xf numFmtId="0" fontId="3" fillId="0" borderId="12" xfId="2" applyFont="1" applyFill="1" applyBorder="1" applyAlignment="1" applyProtection="1">
      <alignment horizontal="center" wrapText="1"/>
      <protection hidden="1"/>
    </xf>
    <xf numFmtId="0" fontId="3" fillId="0" borderId="13" xfId="2" applyFont="1" applyFill="1" applyBorder="1" applyAlignment="1" applyProtection="1">
      <alignment horizontal="center" wrapText="1"/>
      <protection hidden="1"/>
    </xf>
    <xf numFmtId="0" fontId="4" fillId="0" borderId="0" xfId="2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Fill="1" applyBorder="1" applyAlignment="1" applyProtection="1">
      <alignment horizontal="left" vertical="center" wrapText="1"/>
      <protection locked="0"/>
    </xf>
    <xf numFmtId="0" fontId="8" fillId="0" borderId="0" xfId="2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10" fontId="8" fillId="0" borderId="1" xfId="3" applyNumberFormat="1" applyFont="1" applyFill="1" applyBorder="1" applyAlignment="1" applyProtection="1">
      <alignment horizontal="center" vertical="center" wrapText="1"/>
    </xf>
    <xf numFmtId="0" fontId="12" fillId="0" borderId="1" xfId="2" applyFont="1" applyBorder="1" applyAlignment="1" applyProtection="1">
      <alignment horizontal="center" vertical="top" wrapText="1"/>
      <protection locked="0"/>
    </xf>
    <xf numFmtId="0" fontId="11" fillId="0" borderId="1" xfId="2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justify" vertical="center" wrapText="1"/>
      <protection locked="0"/>
    </xf>
    <xf numFmtId="0" fontId="11" fillId="0" borderId="1" xfId="0" applyNumberFormat="1" applyFont="1" applyFill="1" applyBorder="1" applyAlignment="1">
      <alignment horizontal="justify" vertical="center" wrapText="1"/>
    </xf>
    <xf numFmtId="0" fontId="13" fillId="0" borderId="1" xfId="0" applyFont="1" applyFill="1" applyBorder="1" applyAlignment="1" applyProtection="1">
      <alignment horizontal="justify" vertical="center" wrapText="1"/>
      <protection locked="0"/>
    </xf>
    <xf numFmtId="0" fontId="19" fillId="2" borderId="7" xfId="2" applyFont="1" applyFill="1" applyBorder="1" applyAlignment="1" applyProtection="1">
      <alignment horizontal="center" vertical="center"/>
      <protection hidden="1"/>
    </xf>
    <xf numFmtId="0" fontId="19" fillId="2" borderId="8" xfId="2" applyFont="1" applyFill="1" applyBorder="1" applyAlignment="1" applyProtection="1">
      <alignment horizontal="center" vertical="center"/>
      <protection hidden="1"/>
    </xf>
    <xf numFmtId="0" fontId="19" fillId="2" borderId="9" xfId="2" applyFont="1" applyFill="1" applyBorder="1" applyAlignment="1" applyProtection="1">
      <alignment horizontal="center" vertical="center"/>
      <protection hidden="1"/>
    </xf>
    <xf numFmtId="0" fontId="5" fillId="7" borderId="10" xfId="3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3" applyNumberFormat="1" applyFont="1" applyFill="1" applyBorder="1" applyAlignment="1" applyProtection="1">
      <alignment horizontal="center" vertical="center" wrapText="1"/>
      <protection locked="0"/>
    </xf>
    <xf numFmtId="10" fontId="15" fillId="5" borderId="10" xfId="2" applyNumberFormat="1" applyFont="1" applyFill="1" applyBorder="1" applyAlignment="1" applyProtection="1">
      <alignment horizontal="center" vertical="center" wrapText="1"/>
      <protection hidden="1"/>
    </xf>
    <xf numFmtId="10" fontId="15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7" xfId="2" applyFont="1" applyFill="1" applyBorder="1" applyAlignment="1" applyProtection="1">
      <alignment horizontal="center" vertical="center"/>
      <protection hidden="1"/>
    </xf>
    <xf numFmtId="0" fontId="17" fillId="0" borderId="8" xfId="2" applyFont="1" applyFill="1" applyBorder="1" applyAlignment="1" applyProtection="1">
      <alignment horizontal="center" vertical="center"/>
      <protection hidden="1"/>
    </xf>
    <xf numFmtId="0" fontId="17" fillId="0" borderId="9" xfId="2" applyFont="1" applyFill="1" applyBorder="1" applyAlignment="1" applyProtection="1">
      <alignment horizontal="center" vertical="center"/>
      <protection hidden="1"/>
    </xf>
    <xf numFmtId="0" fontId="17" fillId="0" borderId="7" xfId="2" applyFont="1" applyBorder="1" applyAlignment="1" applyProtection="1">
      <alignment horizontal="center" vertical="center"/>
      <protection hidden="1"/>
    </xf>
    <xf numFmtId="0" fontId="17" fillId="0" borderId="8" xfId="2" applyFont="1" applyBorder="1" applyAlignment="1" applyProtection="1">
      <alignment horizontal="center" vertical="center"/>
      <protection hidden="1"/>
    </xf>
    <xf numFmtId="0" fontId="17" fillId="0" borderId="9" xfId="2" applyFont="1" applyBorder="1" applyAlignment="1" applyProtection="1">
      <alignment horizontal="center" vertical="center"/>
      <protection hidden="1"/>
    </xf>
    <xf numFmtId="10" fontId="7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22" xfId="2" applyFont="1" applyFill="1" applyBorder="1" applyAlignment="1" applyProtection="1">
      <alignment horizontal="center" vertical="center" wrapText="1"/>
      <protection hidden="1"/>
    </xf>
    <xf numFmtId="0" fontId="10" fillId="0" borderId="23" xfId="2" applyFont="1" applyFill="1" applyBorder="1" applyAlignment="1" applyProtection="1">
      <alignment horizontal="center" vertical="center" wrapText="1"/>
      <protection hidden="1"/>
    </xf>
  </cellXfs>
  <cellStyles count="4">
    <cellStyle name="Moneda 2" xfId="1"/>
    <cellStyle name="Normal" xfId="0" builtinId="0"/>
    <cellStyle name="Normal 2" xfId="2"/>
    <cellStyle name="Porcentaje" xfId="3" builtinId="5"/>
  </cellStyles>
  <dxfs count="311"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indexed="1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172720</xdr:colOff>
      <xdr:row>115</xdr:row>
      <xdr:rowOff>20320</xdr:rowOff>
    </xdr:from>
    <xdr:to>
      <xdr:col>3</xdr:col>
      <xdr:colOff>1228090</xdr:colOff>
      <xdr:row>116</xdr:row>
      <xdr:rowOff>166370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3FCDF0C-7B39-E64C-BF93-11E4C1D82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9760" y="70744080"/>
          <a:ext cx="1055370" cy="3492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1143000</xdr:colOff>
      <xdr:row>0</xdr:row>
      <xdr:rowOff>88900</xdr:rowOff>
    </xdr:from>
    <xdr:to>
      <xdr:col>1</xdr:col>
      <xdr:colOff>63500</xdr:colOff>
      <xdr:row>5</xdr:row>
      <xdr:rowOff>21299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7C140FA-AEB2-BE43-ACCC-12C7466D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88900"/>
          <a:ext cx="889000" cy="82139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1137920</xdr:colOff>
      <xdr:row>113</xdr:row>
      <xdr:rowOff>150210</xdr:rowOff>
    </xdr:from>
    <xdr:to>
      <xdr:col>3</xdr:col>
      <xdr:colOff>2001520</xdr:colOff>
      <xdr:row>116</xdr:row>
      <xdr:rowOff>38769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FF769A6-FA3F-B540-AE03-5CCDABAB8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4781" b="94821" l="2265" r="89968">
                      <a14:foregroundMark x1="10356" y1="53785" x2="10032" y2="56972"/>
                      <a14:foregroundMark x1="8091" y1="55378" x2="10680" y2="56972"/>
                      <a14:foregroundMark x1="27184" y1="16335" x2="28479" y2="18725"/>
                      <a14:foregroundMark x1="85437" y1="30677" x2="86731" y2="34661"/>
                      <a14:foregroundMark x1="73463" y1="85259" x2="74110" y2="85657"/>
                      <a14:foregroundMark x1="88673" y1="15936" x2="89644" y2="16733"/>
                      <a14:foregroundMark x1="88350" y1="27490" x2="88673" y2="29084"/>
                      <a14:foregroundMark x1="88350" y1="24303" x2="88673" y2="28287"/>
                      <a14:foregroundMark x1="28803" y1="13944" x2="30421" y2="13944"/>
                      <a14:foregroundMark x1="30421" y1="15538" x2="30421" y2="6375"/>
                      <a14:foregroundMark x1="28155" y1="10359" x2="30421" y2="4781"/>
                      <a14:foregroundMark x1="86408" y1="26693" x2="90291" y2="18725"/>
                      <a14:foregroundMark x1="88997" y1="29084" x2="88997" y2="21912"/>
                      <a14:foregroundMark x1="73139" y1="95219" x2="74110" y2="84462"/>
                      <a14:foregroundMark x1="2265" y1="61753" x2="8414" y2="5657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4960" y="70264370"/>
          <a:ext cx="863600" cy="701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ueto/Downloads/file:/Dc-uibog01/calidadweb$/DOCUME~1/CFORERO/CONFIG~1/TEMP/Mis%20documentos/Indicadores/Ind%20Inversiones/Informe%20de%20Septiembre%20inversiones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ueto/Downloads/file:/dc-uibog01/calidadweb$/Datos/Edu%202007/INDICADORES/UN%20GENERALES/Convenio%20UN%20GENERALES%20Abr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ueto/Downloads/file:/Opinzon/c/GRCESAR/OPTIMIZA/MODELO/Enedic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ueto/Downloads/file:/FS03CIB/USERS/FANNY/Carlos/Resultados/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ueto/Downloads/file:/Dc-uibog01/calidadweb$/Datos/Convenios%202005/CALIFICACION/9-SEPTIEMBRE/NO%20MONETARIOS/Convenio%20No%20Monetarios%20-%20Septiemb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manjarres005/Configuraci&#243;n%20local/Temp/wz2618/comdes99/FUENT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manjarres005/Configuraci&#243;n%20local/Temp/wz2618/Documents%20and%20Settings/anarvaez001.SOACAT/Local%20Settings/Temporary%20Internet%20Files/Content.Outlook/2IS2XCN1/SPCXL2007/SPCXL_Examp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cueto/Downloads/file:/Bcastro/c/TEMP/INDICADO/DAT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manjarres005/Configuraci&#243;n%20local/Temp/wz2618/Business%20Case%20Mensual%20v0.6%20Bl%20EJEMPLO%20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manjarres005/Configuraci&#243;n%20local/Temp/wz2618/My%20Documents/ETB-TCS/Planeaci&#243;n/PwC/Plan%20de%20Gesti&#243;n%20de%20Riesgos/AGORA%20-%20Matriz%20de%20Riesgos%20V1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Gráficos"/>
      <sheetName val="Ind1.1Cumplimiento Procesos Ent"/>
      <sheetName val="Ind1.2 Cumplim Procesos Salida"/>
      <sheetName val="rmen"/>
      <sheetName val="SAL"/>
      <sheetName val="GV"/>
      <sheetName val="GC"/>
      <sheetName val="GP"/>
      <sheetName val="G1"/>
      <sheetName val="G2"/>
      <sheetName val="1299"/>
      <sheetName val="1199"/>
      <sheetName val="1099"/>
      <sheetName val="0999"/>
      <sheetName val="0899"/>
      <sheetName val="0799"/>
      <sheetName val="0699"/>
      <sheetName val="0599"/>
      <sheetName val="0499"/>
      <sheetName val="0399"/>
      <sheetName val="0299"/>
      <sheetName val="0199"/>
      <sheetName val="1298"/>
      <sheetName val="1198"/>
      <sheetName val="1098"/>
      <sheetName val="0998"/>
      <sheetName val="0898"/>
      <sheetName val="0798"/>
      <sheetName val="0698"/>
      <sheetName val="0598"/>
      <sheetName val="0398"/>
      <sheetName val="0498"/>
      <sheetName val="0298"/>
      <sheetName val="0198"/>
      <sheetName val="1297"/>
      <sheetName val="1197"/>
      <sheetName val="1097"/>
      <sheetName val="0997"/>
      <sheetName val="0897"/>
      <sheetName val="0797"/>
      <sheetName val="0697"/>
      <sheetName val="129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8">
          <cell r="C28" t="str">
            <v>CANT</v>
          </cell>
          <cell r="D28" t="str">
            <v>.    VLR. NOMINAL</v>
          </cell>
          <cell r="E28" t="str">
            <v>VR.ACTUAL TM.</v>
          </cell>
        </row>
        <row r="29">
          <cell r="C29">
            <v>1</v>
          </cell>
          <cell r="D29">
            <v>200000000</v>
          </cell>
          <cell r="E29">
            <v>187837252</v>
          </cell>
        </row>
        <row r="30">
          <cell r="C30">
            <v>2</v>
          </cell>
          <cell r="D30">
            <v>405856521.5</v>
          </cell>
          <cell r="E30">
            <v>411246625.33999997</v>
          </cell>
        </row>
        <row r="31">
          <cell r="C31">
            <v>1</v>
          </cell>
          <cell r="D31">
            <v>400000000</v>
          </cell>
          <cell r="E31">
            <v>392211191</v>
          </cell>
        </row>
        <row r="32">
          <cell r="C32">
            <v>1</v>
          </cell>
          <cell r="D32">
            <v>665579368.79999995</v>
          </cell>
          <cell r="E32">
            <v>524994975.25</v>
          </cell>
        </row>
        <row r="33">
          <cell r="C33">
            <v>2</v>
          </cell>
          <cell r="D33">
            <v>604000000</v>
          </cell>
          <cell r="E33">
            <v>613701093</v>
          </cell>
        </row>
        <row r="34">
          <cell r="C34">
            <v>1</v>
          </cell>
          <cell r="D34">
            <v>350000000</v>
          </cell>
          <cell r="E34">
            <v>326872012</v>
          </cell>
        </row>
      </sheetData>
      <sheetData sheetId="30" refreshError="1">
        <row r="5">
          <cell r="A5" t="str">
            <v>BANCO CENTRAL HIPOTECARIO</v>
          </cell>
          <cell r="B5" t="str">
            <v>CED.BCH</v>
          </cell>
          <cell r="C5">
            <v>1</v>
          </cell>
          <cell r="D5">
            <v>500000000</v>
          </cell>
          <cell r="E5">
            <v>504768908</v>
          </cell>
          <cell r="F5">
            <v>8.3999999999999995E-3</v>
          </cell>
          <cell r="G5">
            <v>35.559399999999997</v>
          </cell>
          <cell r="H5">
            <v>802</v>
          </cell>
        </row>
        <row r="6">
          <cell r="A6" t="str">
            <v>BANCO DE LA REPUBLICA</v>
          </cell>
          <cell r="B6" t="str">
            <v>B.FORESTAL</v>
          </cell>
          <cell r="C6">
            <v>15</v>
          </cell>
          <cell r="D6">
            <v>2482250000</v>
          </cell>
          <cell r="E6">
            <v>2669049927.9200001</v>
          </cell>
          <cell r="F6">
            <v>4.4600000000000001E-2</v>
          </cell>
          <cell r="G6">
            <v>25.4129</v>
          </cell>
          <cell r="H6">
            <v>568</v>
          </cell>
        </row>
        <row r="7">
          <cell r="A7" t="str">
            <v>BANCO DE OCCIDENTE</v>
          </cell>
          <cell r="B7" t="str">
            <v>BON.BAN.NE</v>
          </cell>
          <cell r="C7">
            <v>2</v>
          </cell>
          <cell r="D7">
            <v>1000000000</v>
          </cell>
          <cell r="E7">
            <v>949464690</v>
          </cell>
          <cell r="F7">
            <v>1.5900000000000001E-2</v>
          </cell>
          <cell r="G7">
            <v>36.438000000000002</v>
          </cell>
          <cell r="H7">
            <v>1062</v>
          </cell>
        </row>
        <row r="8">
          <cell r="A8" t="str">
            <v>C.A.V. AHORRAMAS</v>
          </cell>
          <cell r="B8" t="str">
            <v>BONOS.CAV</v>
          </cell>
          <cell r="C8">
            <v>1</v>
          </cell>
          <cell r="D8">
            <v>300000000</v>
          </cell>
          <cell r="E8">
            <v>266374107</v>
          </cell>
          <cell r="F8">
            <v>4.4000000000000003E-3</v>
          </cell>
          <cell r="G8">
            <v>37.01</v>
          </cell>
          <cell r="H8">
            <v>316</v>
          </cell>
        </row>
        <row r="9">
          <cell r="A9" t="str">
            <v>C.A.V. AHORRAMAS</v>
          </cell>
          <cell r="B9" t="str">
            <v>CDT.CAV.TF</v>
          </cell>
          <cell r="C9">
            <v>4</v>
          </cell>
          <cell r="D9">
            <v>332000000</v>
          </cell>
          <cell r="E9">
            <v>331068713</v>
          </cell>
          <cell r="F9">
            <v>5.4999999999999997E-3</v>
          </cell>
          <cell r="G9">
            <v>29.216999999999999</v>
          </cell>
          <cell r="H9">
            <v>4</v>
          </cell>
        </row>
        <row r="10">
          <cell r="A10" t="str">
            <v>C.A.V. COLMENA</v>
          </cell>
          <cell r="B10" t="str">
            <v>BONOS.CAV</v>
          </cell>
          <cell r="C10">
            <v>2</v>
          </cell>
          <cell r="D10">
            <v>1600000000</v>
          </cell>
          <cell r="E10">
            <v>1589973446</v>
          </cell>
          <cell r="F10">
            <v>2.6499999999999999E-2</v>
          </cell>
          <cell r="G10">
            <v>33.763800000000003</v>
          </cell>
          <cell r="H10">
            <v>673</v>
          </cell>
        </row>
        <row r="11">
          <cell r="A11" t="str">
            <v>C.A.V. COLMENA</v>
          </cell>
          <cell r="B11" t="str">
            <v>CDT.CAV.TF</v>
          </cell>
          <cell r="C11">
            <v>1</v>
          </cell>
          <cell r="D11">
            <v>1000000000</v>
          </cell>
          <cell r="E11">
            <v>1051569536</v>
          </cell>
          <cell r="F11">
            <v>1.7600000000000001E-2</v>
          </cell>
          <cell r="G11">
            <v>34.307000000000002</v>
          </cell>
          <cell r="H11">
            <v>26</v>
          </cell>
        </row>
        <row r="12">
          <cell r="A12" t="str">
            <v>C.A.V. COLPATRIA</v>
          </cell>
          <cell r="B12" t="str">
            <v>CDT.BAN.TV</v>
          </cell>
          <cell r="C12">
            <v>1</v>
          </cell>
          <cell r="D12">
            <v>500000000</v>
          </cell>
          <cell r="E12">
            <v>494315131</v>
          </cell>
          <cell r="F12">
            <v>8.3000000000000001E-3</v>
          </cell>
          <cell r="G12">
            <v>37.959699999999998</v>
          </cell>
          <cell r="H12">
            <v>436</v>
          </cell>
        </row>
        <row r="13">
          <cell r="A13" t="str">
            <v>C.A.V. COLPATRIA</v>
          </cell>
          <cell r="B13" t="str">
            <v>CDT.CAV.TF</v>
          </cell>
          <cell r="C13">
            <v>1</v>
          </cell>
          <cell r="D13">
            <v>1000000000</v>
          </cell>
          <cell r="E13">
            <v>1036111793</v>
          </cell>
          <cell r="F13">
            <v>1.7299999999999999E-2</v>
          </cell>
          <cell r="G13">
            <v>35.651899999999998</v>
          </cell>
          <cell r="H13">
            <v>44</v>
          </cell>
        </row>
        <row r="14">
          <cell r="A14" t="str">
            <v>C.A.V. CONCASA</v>
          </cell>
          <cell r="B14" t="str">
            <v>BONOS.CAV</v>
          </cell>
          <cell r="C14">
            <v>1</v>
          </cell>
          <cell r="D14">
            <v>100000000</v>
          </cell>
          <cell r="E14">
            <v>95760751</v>
          </cell>
          <cell r="F14">
            <v>1.6000000000000001E-3</v>
          </cell>
          <cell r="G14">
            <v>38.159300000000002</v>
          </cell>
          <cell r="H14">
            <v>1282</v>
          </cell>
        </row>
        <row r="15">
          <cell r="A15" t="str">
            <v>C.A.V. CORPAVI</v>
          </cell>
          <cell r="B15" t="str">
            <v>BONOS.CAV</v>
          </cell>
          <cell r="C15">
            <v>3</v>
          </cell>
          <cell r="D15">
            <v>330000000</v>
          </cell>
          <cell r="E15">
            <v>327086742</v>
          </cell>
          <cell r="F15">
            <v>5.4999999999999997E-3</v>
          </cell>
          <cell r="G15">
            <v>36.861800000000002</v>
          </cell>
          <cell r="H15">
            <v>368</v>
          </cell>
        </row>
        <row r="16">
          <cell r="A16" t="str">
            <v>C.A.V. GRANAHORRAR</v>
          </cell>
          <cell r="B16" t="str">
            <v>CDT.BAN.TV</v>
          </cell>
          <cell r="C16">
            <v>1</v>
          </cell>
          <cell r="D16">
            <v>1000000000</v>
          </cell>
          <cell r="E16">
            <v>994163159</v>
          </cell>
          <cell r="F16">
            <v>1.66E-2</v>
          </cell>
          <cell r="G16">
            <v>38.3294</v>
          </cell>
          <cell r="H16">
            <v>603</v>
          </cell>
        </row>
        <row r="17">
          <cell r="A17" t="str">
            <v>C.F. INST. DE FOMENTO INDUSTRI</v>
          </cell>
          <cell r="B17" t="str">
            <v>BON.IFI.AU</v>
          </cell>
          <cell r="C17">
            <v>1</v>
          </cell>
          <cell r="D17">
            <v>300000000</v>
          </cell>
          <cell r="E17">
            <v>277841208</v>
          </cell>
          <cell r="F17">
            <v>4.5999999999999999E-3</v>
          </cell>
          <cell r="G17">
            <v>37.115699999999997</v>
          </cell>
          <cell r="H17">
            <v>2178</v>
          </cell>
        </row>
        <row r="18">
          <cell r="A18" t="str">
            <v>CITIBANK COLOMBIA</v>
          </cell>
          <cell r="B18" t="str">
            <v>CDT.BAN.TV</v>
          </cell>
          <cell r="C18">
            <v>1</v>
          </cell>
          <cell r="D18">
            <v>215500000</v>
          </cell>
          <cell r="E18">
            <v>218659676</v>
          </cell>
          <cell r="F18">
            <v>3.7000000000000002E-3</v>
          </cell>
          <cell r="G18">
            <v>34.457799999999999</v>
          </cell>
          <cell r="H18">
            <v>435</v>
          </cell>
        </row>
        <row r="19">
          <cell r="A19" t="str">
            <v>EMPRESA COLOMBIANA DE PETROLEO</v>
          </cell>
          <cell r="B19" t="str">
            <v>B.ECOPETRO</v>
          </cell>
          <cell r="C19">
            <v>1</v>
          </cell>
          <cell r="D19">
            <v>500000000</v>
          </cell>
          <cell r="E19">
            <v>471787981</v>
          </cell>
          <cell r="F19">
            <v>7.9000000000000008E-3</v>
          </cell>
          <cell r="G19">
            <v>28.997399999999999</v>
          </cell>
          <cell r="H19">
            <v>904</v>
          </cell>
        </row>
        <row r="20">
          <cell r="A20" t="str">
            <v>GENERAL MOTOR</v>
          </cell>
          <cell r="B20" t="str">
            <v>CDT.FIN.TF</v>
          </cell>
          <cell r="C20">
            <v>1</v>
          </cell>
          <cell r="D20">
            <v>500000000</v>
          </cell>
          <cell r="E20">
            <v>455334547</v>
          </cell>
          <cell r="F20">
            <v>7.6E-3</v>
          </cell>
          <cell r="G20">
            <v>30.047699999999999</v>
          </cell>
          <cell r="H20">
            <v>130</v>
          </cell>
        </row>
        <row r="21">
          <cell r="A21" t="str">
            <v>LEASING COLPATRIA</v>
          </cell>
          <cell r="B21" t="str">
            <v>CDT.FIN.TF</v>
          </cell>
          <cell r="C21">
            <v>1</v>
          </cell>
          <cell r="D21">
            <v>100000000</v>
          </cell>
          <cell r="E21">
            <v>100940287</v>
          </cell>
          <cell r="F21">
            <v>1.6999999999999999E-3</v>
          </cell>
          <cell r="G21">
            <v>34.873199999999997</v>
          </cell>
          <cell r="H21">
            <v>79</v>
          </cell>
        </row>
        <row r="22">
          <cell r="A22" t="str">
            <v>LEASING COLPATRIA</v>
          </cell>
          <cell r="B22" t="str">
            <v>CDT.LE.TF</v>
          </cell>
          <cell r="C22">
            <v>1</v>
          </cell>
          <cell r="D22">
            <v>200000000</v>
          </cell>
          <cell r="E22">
            <v>206253760</v>
          </cell>
          <cell r="F22">
            <v>3.3999999999999998E-3</v>
          </cell>
          <cell r="G22">
            <v>35.430599999999998</v>
          </cell>
          <cell r="H22">
            <v>51</v>
          </cell>
        </row>
        <row r="23">
          <cell r="A23" t="str">
            <v>MINISTERIO DE HACIENDA Y CREDI</v>
          </cell>
          <cell r="B23" t="str">
            <v>BON.SEG</v>
          </cell>
          <cell r="C23">
            <v>6</v>
          </cell>
          <cell r="D23">
            <v>1313463000</v>
          </cell>
          <cell r="E23">
            <v>1102243954</v>
          </cell>
          <cell r="F23">
            <v>1.84E-2</v>
          </cell>
          <cell r="G23">
            <v>21.8184</v>
          </cell>
          <cell r="H23">
            <v>1447</v>
          </cell>
        </row>
        <row r="24">
          <cell r="A24" t="str">
            <v>MINISTERIO DE HACIENDA Y CREDI</v>
          </cell>
          <cell r="B24" t="str">
            <v>TES-IPC</v>
          </cell>
          <cell r="C24">
            <v>37</v>
          </cell>
          <cell r="D24">
            <v>42077000000</v>
          </cell>
          <cell r="E24">
            <v>46749747812</v>
          </cell>
          <cell r="F24">
            <v>0.78059999999999996</v>
          </cell>
          <cell r="G24">
            <v>30.845600000000001</v>
          </cell>
          <cell r="H24">
            <v>1969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MENSUAL"/>
      <sheetName val="ANEXO 2"/>
      <sheetName val="ANEXO 3"/>
      <sheetName val="REPORTE ACUMULADO A"/>
      <sheetName val="REPORTE ACUMULADO B"/>
      <sheetName val="ANEXOS"/>
      <sheetName val="CONSOLIDADO"/>
      <sheetName val="CONSOLIDADO1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Gestion Contable"/>
      <sheetName val="cierre de Egresos"/>
      <sheetName val="Reclasificaciones"/>
      <sheetName val="Tributaria"/>
      <sheetName val="Gestion Administrativa"/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Gestion Humana"/>
      <sheetName val="a1"/>
      <sheetName val="b1"/>
      <sheetName val="c1"/>
      <sheetName val="d1"/>
      <sheetName val="e1"/>
      <sheetName val="f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NTRADA"/>
      <sheetName val="RESUMEN FORMA"/>
      <sheetName val="T'A"/>
      <sheetName val="SABANA"/>
      <sheetName val="CRUDOS"/>
      <sheetName val="PIMS-SOLUCION 2000"/>
      <sheetName val="MEZCLAS"/>
      <sheetName val="TKS"/>
      <sheetName val="RESUMEN"/>
      <sheetName val="SABANA UCR"/>
      <sheetName val="mto.electr."/>
      <sheetName val="API9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  <sheetName val="BOUNDS _ ROWS"/>
      <sheetName val="Tendencia"/>
      <sheetName val="SABANA"/>
      <sheetName val="RESUMEN"/>
      <sheetName val="CUADRILL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REPORTE MENSUAL"/>
      <sheetName val="REPORTE ACUMULADO"/>
      <sheetName val="ANEXO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5"/>
      <sheetName val="14"/>
      <sheetName val="16"/>
      <sheetName val="17"/>
      <sheetName val="18"/>
      <sheetName val="19"/>
      <sheetName val="20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7">
          <cell r="C17" t="str">
            <v>OPORTUNIDAD EN EL PROCESAMIENTO DE AFILIACIONES ARP</v>
          </cell>
          <cell r="L17">
            <v>1.1000000000000001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Way ANOVA Analysis"/>
      <sheetName val="MSA Analysis - ANOVA"/>
      <sheetName val="Correlation Analysis"/>
      <sheetName val="F Test Analysis"/>
      <sheetName val="MSA Template"/>
      <sheetName val="Data"/>
      <sheetName val="Summary Stats"/>
      <sheetName val="t Test Analysis"/>
      <sheetName val="Sheet5"/>
      <sheetName val="Sheet7"/>
      <sheetName val="Sheet8"/>
      <sheetName val="Sheet9"/>
      <sheetName val="SPC XL"/>
      <sheetName val="Sheet35"/>
      <sheetName val="Sheet34"/>
      <sheetName val="Sheet33"/>
      <sheetName val="Sheet31"/>
      <sheetName val="Sheet30"/>
      <sheetName val="Sheet28"/>
      <sheetName val="Sheet20"/>
      <sheetName val="Sheet18"/>
      <sheetName val="Sheet16"/>
      <sheetName val="Sheet1"/>
      <sheetName val="Sheet29"/>
      <sheetName val="Sheet32"/>
      <sheetName val="IMR"/>
      <sheetName val="Sheet2"/>
      <sheetName val="XbarR"/>
      <sheetName val="XbarS"/>
      <sheetName val="p Chart"/>
      <sheetName val="np Chart"/>
      <sheetName val="c Chart"/>
      <sheetName val="u Chart"/>
      <sheetName val="Cpk Analysis"/>
      <sheetName val="Analysis Diagrams"/>
      <sheetName val="Histogram"/>
      <sheetName val="Box Plot"/>
      <sheetName val="Pareto Chart"/>
      <sheetName val="Dot Plot"/>
      <sheetName val="Sheet4"/>
      <sheetName val="MSA- Operator By Part"/>
      <sheetName val="MSA- Sig Prod vs Sig Total"/>
      <sheetName val="MSA- Misclassification"/>
      <sheetName val="MSA- Measurement Pareto"/>
      <sheetName val="MSA- Xbar Chart"/>
      <sheetName val="MSA- Range Chart"/>
      <sheetName val="Sheet26"/>
      <sheetName val="Sheet25"/>
      <sheetName val="Sheet24"/>
      <sheetName val="Sheet23"/>
      <sheetName val="Sheet22"/>
      <sheetName val="Sheet21"/>
      <sheetName val="Regression Analysis "/>
      <sheetName val="Paired t Test Analysis"/>
      <sheetName val="Discrete Distributions"/>
      <sheetName val="Continuous Distributions"/>
      <sheetName val="Inverse Distributions"/>
      <sheetName val="Unstack"/>
      <sheetName val="Cusum Chart"/>
      <sheetName val="Main Effects Plot"/>
      <sheetName val="Sheet14"/>
      <sheetName val="Sheet6"/>
    </sheetNames>
    <sheetDataSet>
      <sheetData sheetId="0" refreshError="1">
        <row r="6">
          <cell r="B6">
            <v>59529.698385239855</v>
          </cell>
        </row>
        <row r="13">
          <cell r="A13" t="str">
            <v>Group</v>
          </cell>
        </row>
      </sheetData>
      <sheetData sheetId="1" refreshError="1">
        <row r="4">
          <cell r="B4" t="str">
            <v>Source</v>
          </cell>
          <cell r="C4" t="str">
            <v>Variance</v>
          </cell>
          <cell r="D4" t="str">
            <v>Standard Deviation</v>
          </cell>
          <cell r="E4" t="str">
            <v>% Contribution</v>
          </cell>
        </row>
        <row r="5">
          <cell r="B5" t="str">
            <v>Total Measurement (Gage)</v>
          </cell>
          <cell r="C5">
            <v>6.6749999999998949E-2</v>
          </cell>
          <cell r="D5">
            <v>0.25836021365527423</v>
          </cell>
          <cell r="E5">
            <v>1.4908427635497086E-2</v>
          </cell>
        </row>
        <row r="6">
          <cell r="B6" t="str">
            <v xml:space="preserve">   Repeatability</v>
          </cell>
          <cell r="C6">
            <v>5.1999999999998235E-2</v>
          </cell>
          <cell r="D6">
            <v>0.22803508501982372</v>
          </cell>
          <cell r="E6">
            <v>1.1614055985705384E-2</v>
          </cell>
        </row>
        <row r="7">
          <cell r="B7" t="str">
            <v xml:space="preserve">   Reproducibility</v>
          </cell>
          <cell r="C7">
            <v>1.4750000000000724E-2</v>
          </cell>
          <cell r="D7">
            <v>0.12144957801491417</v>
          </cell>
          <cell r="E7">
            <v>3.2943716497917047E-3</v>
          </cell>
        </row>
        <row r="8">
          <cell r="B8" t="str">
            <v xml:space="preserve">      Operator</v>
          </cell>
          <cell r="C8">
            <v>1.0277777777777562E-3</v>
          </cell>
          <cell r="D8">
            <v>3.2058973436118569E-2</v>
          </cell>
          <cell r="E8">
            <v>2.29551320230291E-4</v>
          </cell>
        </row>
        <row r="9">
          <cell r="B9" t="str">
            <v xml:space="preserve">      Oper * Part Interaction</v>
          </cell>
          <cell r="C9">
            <v>1.3722222222222968E-2</v>
          </cell>
          <cell r="D9">
            <v>0.11714188927204038</v>
          </cell>
          <cell r="E9">
            <v>3.0648203295614135E-3</v>
          </cell>
        </row>
        <row r="10">
          <cell r="B10" t="str">
            <v>Product (Part-to-Part)</v>
          </cell>
          <cell r="C10">
            <v>4.4105833333333342</v>
          </cell>
          <cell r="D10">
            <v>2.1001388842963062</v>
          </cell>
          <cell r="E10">
            <v>0.98509157236450295</v>
          </cell>
        </row>
        <row r="11">
          <cell r="B11" t="str">
            <v>Total</v>
          </cell>
          <cell r="C11">
            <v>4.4773333333333332</v>
          </cell>
          <cell r="D11">
            <v>2.1159710142942254</v>
          </cell>
          <cell r="E11">
            <v>1</v>
          </cell>
        </row>
        <row r="13">
          <cell r="B13" t="str">
            <v>USL</v>
          </cell>
          <cell r="C13">
            <v>12</v>
          </cell>
        </row>
        <row r="14">
          <cell r="B14" t="str">
            <v>LSL</v>
          </cell>
          <cell r="C14">
            <v>2</v>
          </cell>
        </row>
        <row r="15">
          <cell r="B15" t="str">
            <v>Precision to Tolerance Ratio</v>
          </cell>
          <cell r="C15">
            <v>0.15501612819316452</v>
          </cell>
        </row>
        <row r="16">
          <cell r="B16" t="str">
            <v>Precision to Total Ratio</v>
          </cell>
          <cell r="C16">
            <v>0.12210007221741143</v>
          </cell>
        </row>
        <row r="17">
          <cell r="B17" t="str">
            <v>Resolution</v>
          </cell>
          <cell r="C17">
            <v>11.461500921379738</v>
          </cell>
        </row>
        <row r="20">
          <cell r="B20" t="str">
            <v>BIAS ANALYSIS</v>
          </cell>
        </row>
        <row r="21">
          <cell r="B21" t="str">
            <v>Reference</v>
          </cell>
          <cell r="C21" t="str">
            <v>Bias</v>
          </cell>
        </row>
      </sheetData>
      <sheetData sheetId="2" refreshError="1"/>
      <sheetData sheetId="3" refreshError="1"/>
      <sheetData sheetId="4" refreshError="1">
        <row r="7">
          <cell r="C7">
            <v>12</v>
          </cell>
        </row>
        <row r="8">
          <cell r="C8">
            <v>2</v>
          </cell>
        </row>
        <row r="11">
          <cell r="A11" t="str">
            <v>Part #</v>
          </cell>
          <cell r="B11" t="str">
            <v>Reference</v>
          </cell>
          <cell r="C11" t="str">
            <v>Rep 1</v>
          </cell>
        </row>
        <row r="12">
          <cell r="C12">
            <v>3.3</v>
          </cell>
          <cell r="D12">
            <v>3.4</v>
          </cell>
          <cell r="E12">
            <v>3.5</v>
          </cell>
          <cell r="F12">
            <v>3.4</v>
          </cell>
        </row>
        <row r="13">
          <cell r="C13">
            <v>7.8</v>
          </cell>
          <cell r="D13">
            <v>7.7</v>
          </cell>
          <cell r="E13">
            <v>7.6</v>
          </cell>
          <cell r="F13">
            <v>7.2</v>
          </cell>
        </row>
        <row r="14">
          <cell r="C14">
            <v>9.1999999999999993</v>
          </cell>
          <cell r="D14">
            <v>9.5</v>
          </cell>
          <cell r="E14">
            <v>9.3000000000000007</v>
          </cell>
          <cell r="F14">
            <v>9.5</v>
          </cell>
        </row>
        <row r="15">
          <cell r="C15">
            <v>3.3</v>
          </cell>
          <cell r="D15">
            <v>3.5</v>
          </cell>
          <cell r="E15">
            <v>3.7</v>
          </cell>
          <cell r="F15">
            <v>3.4</v>
          </cell>
        </row>
        <row r="16">
          <cell r="C16">
            <v>6.7</v>
          </cell>
          <cell r="D16">
            <v>6.5</v>
          </cell>
          <cell r="E16">
            <v>6.2</v>
          </cell>
          <cell r="F16">
            <v>6.4</v>
          </cell>
        </row>
        <row r="17">
          <cell r="C17">
            <v>4.3</v>
          </cell>
          <cell r="D17">
            <v>5.0999999999999996</v>
          </cell>
          <cell r="E17">
            <v>4.5999999999999996</v>
          </cell>
          <cell r="F17">
            <v>4.2</v>
          </cell>
        </row>
        <row r="18">
          <cell r="C18">
            <v>6.8</v>
          </cell>
          <cell r="D18">
            <v>6.9</v>
          </cell>
          <cell r="E18">
            <v>6.2</v>
          </cell>
          <cell r="F18">
            <v>6.4</v>
          </cell>
        </row>
        <row r="19">
          <cell r="C19">
            <v>4.4000000000000004</v>
          </cell>
          <cell r="D19">
            <v>4.4000000000000004</v>
          </cell>
          <cell r="E19">
            <v>4.5</v>
          </cell>
          <cell r="F19">
            <v>4.9000000000000004</v>
          </cell>
        </row>
        <row r="20">
          <cell r="C20">
            <v>6.9</v>
          </cell>
          <cell r="D20">
            <v>6.5</v>
          </cell>
          <cell r="E20">
            <v>6.4</v>
          </cell>
          <cell r="F20">
            <v>6.5</v>
          </cell>
        </row>
        <row r="21">
          <cell r="C21">
            <v>8.8000000000000007</v>
          </cell>
          <cell r="D21">
            <v>8.6999999999999993</v>
          </cell>
          <cell r="E21">
            <v>9.1999999999999993</v>
          </cell>
          <cell r="F21">
            <v>8.6</v>
          </cell>
        </row>
      </sheetData>
      <sheetData sheetId="5" refreshError="1">
        <row r="3">
          <cell r="P3">
            <v>13.16301154293666</v>
          </cell>
        </row>
        <row r="4">
          <cell r="P4">
            <v>8.8180498144500437</v>
          </cell>
        </row>
        <row r="5">
          <cell r="P5">
            <v>8.6421527301436871</v>
          </cell>
        </row>
        <row r="6">
          <cell r="P6">
            <v>9.5901359515461824</v>
          </cell>
        </row>
        <row r="7">
          <cell r="P7">
            <v>9.5799445254234961</v>
          </cell>
          <cell r="AE7">
            <v>432</v>
          </cell>
          <cell r="AF7">
            <v>25</v>
          </cell>
        </row>
        <row r="8">
          <cell r="P8">
            <v>10.991022415911019</v>
          </cell>
          <cell r="AE8">
            <v>234</v>
          </cell>
          <cell r="AF8">
            <v>14</v>
          </cell>
        </row>
        <row r="9">
          <cell r="P9">
            <v>11.261947344560445</v>
          </cell>
          <cell r="AE9">
            <v>34</v>
          </cell>
          <cell r="AF9">
            <v>3</v>
          </cell>
        </row>
        <row r="10">
          <cell r="P10">
            <v>7.147600729066566</v>
          </cell>
          <cell r="AE10">
            <v>123</v>
          </cell>
          <cell r="AF10">
            <v>7</v>
          </cell>
        </row>
        <row r="11">
          <cell r="P11">
            <v>10.895373023945321</v>
          </cell>
          <cell r="AE11">
            <v>342</v>
          </cell>
          <cell r="AF11">
            <v>20</v>
          </cell>
        </row>
        <row r="12">
          <cell r="P12">
            <v>10.616929439520341</v>
          </cell>
          <cell r="AE12">
            <v>756</v>
          </cell>
          <cell r="AF12">
            <v>43</v>
          </cell>
        </row>
        <row r="13">
          <cell r="P13">
            <v>9.8577759144162389</v>
          </cell>
          <cell r="AE13">
            <v>86</v>
          </cell>
          <cell r="AF13">
            <v>6</v>
          </cell>
        </row>
        <row r="14">
          <cell r="P14">
            <v>7.3712290206086708</v>
          </cell>
          <cell r="AE14">
            <v>234</v>
          </cell>
          <cell r="AF14">
            <v>13</v>
          </cell>
        </row>
        <row r="15">
          <cell r="P15">
            <v>13.043085139218595</v>
          </cell>
          <cell r="AE15">
            <v>321</v>
          </cell>
          <cell r="AF15">
            <v>19</v>
          </cell>
        </row>
        <row r="16">
          <cell r="P16">
            <v>11.327002431852534</v>
          </cell>
          <cell r="AE16">
            <v>234</v>
          </cell>
          <cell r="AF16">
            <v>15</v>
          </cell>
        </row>
        <row r="17">
          <cell r="P17">
            <v>9.0083648065691282</v>
          </cell>
          <cell r="AE17">
            <v>534</v>
          </cell>
          <cell r="AF17">
            <v>29</v>
          </cell>
        </row>
        <row r="18">
          <cell r="P18">
            <v>9.5272130337427967</v>
          </cell>
          <cell r="AE18">
            <v>678</v>
          </cell>
          <cell r="AF18">
            <v>35</v>
          </cell>
        </row>
        <row r="19">
          <cell r="P19">
            <v>11.883840220504943</v>
          </cell>
          <cell r="AE19">
            <v>234</v>
          </cell>
          <cell r="AF19">
            <v>12</v>
          </cell>
        </row>
        <row r="20">
          <cell r="P20">
            <v>6.9181772496986156</v>
          </cell>
          <cell r="AE20">
            <v>654</v>
          </cell>
          <cell r="AF20">
            <v>35</v>
          </cell>
        </row>
        <row r="21">
          <cell r="P21">
            <v>9.2133802299290206</v>
          </cell>
          <cell r="AE21">
            <v>234</v>
          </cell>
          <cell r="AF21">
            <v>16</v>
          </cell>
        </row>
        <row r="22">
          <cell r="P22">
            <v>9.061295763007374</v>
          </cell>
          <cell r="AE22">
            <v>765</v>
          </cell>
          <cell r="AF22">
            <v>43</v>
          </cell>
        </row>
        <row r="23">
          <cell r="P23">
            <v>8.5918402664048177</v>
          </cell>
          <cell r="AE23">
            <v>432</v>
          </cell>
          <cell r="AF23">
            <v>23</v>
          </cell>
        </row>
        <row r="24">
          <cell r="P24">
            <v>9.3804390180195991</v>
          </cell>
          <cell r="AE24">
            <v>673</v>
          </cell>
          <cell r="AF24">
            <v>35</v>
          </cell>
        </row>
        <row r="25">
          <cell r="P25">
            <v>8.2725561491123774</v>
          </cell>
          <cell r="AE25">
            <v>1423</v>
          </cell>
          <cell r="AF25">
            <v>73</v>
          </cell>
        </row>
        <row r="26">
          <cell r="P26">
            <v>9.6024714945962089</v>
          </cell>
          <cell r="AE26">
            <v>654</v>
          </cell>
          <cell r="AF26">
            <v>37</v>
          </cell>
        </row>
        <row r="27">
          <cell r="P27">
            <v>11.033268813125417</v>
          </cell>
          <cell r="AE27">
            <v>423</v>
          </cell>
          <cell r="AF27">
            <v>22</v>
          </cell>
        </row>
        <row r="28">
          <cell r="P28">
            <v>8.8415428911990475</v>
          </cell>
          <cell r="AE28">
            <v>442</v>
          </cell>
          <cell r="AF28">
            <v>25</v>
          </cell>
        </row>
        <row r="29">
          <cell r="P29">
            <v>9.0589184595831078</v>
          </cell>
        </row>
        <row r="30">
          <cell r="P30">
            <v>11.699795533214013</v>
          </cell>
        </row>
        <row r="31">
          <cell r="P31">
            <v>11.318547959923515</v>
          </cell>
        </row>
        <row r="32">
          <cell r="P32">
            <v>11.35721327575437</v>
          </cell>
        </row>
        <row r="33">
          <cell r="P33">
            <v>9.106944426253559</v>
          </cell>
        </row>
        <row r="34">
          <cell r="P34">
            <v>9.8967507651264661</v>
          </cell>
        </row>
        <row r="35">
          <cell r="P35">
            <v>11.114750919127301</v>
          </cell>
        </row>
        <row r="36">
          <cell r="P36">
            <v>10.154216572545513</v>
          </cell>
        </row>
        <row r="37">
          <cell r="P37">
            <v>8.5747975703747787</v>
          </cell>
        </row>
        <row r="38">
          <cell r="P38">
            <v>10.380211705414567</v>
          </cell>
        </row>
        <row r="39">
          <cell r="P39">
            <v>12.041585748307806</v>
          </cell>
        </row>
        <row r="40">
          <cell r="P40">
            <v>9.6145717499734555</v>
          </cell>
        </row>
        <row r="41">
          <cell r="P41">
            <v>11.326263498794557</v>
          </cell>
        </row>
        <row r="42">
          <cell r="P42">
            <v>9.6382293198504989</v>
          </cell>
        </row>
        <row r="43">
          <cell r="P43">
            <v>15.166660045796435</v>
          </cell>
        </row>
        <row r="44">
          <cell r="P44">
            <v>8.5005465528494089</v>
          </cell>
        </row>
        <row r="45">
          <cell r="P45">
            <v>12.055194584309817</v>
          </cell>
        </row>
        <row r="46">
          <cell r="P46">
            <v>7.7013037644795794</v>
          </cell>
        </row>
        <row r="47">
          <cell r="P47">
            <v>11.969307719444679</v>
          </cell>
        </row>
        <row r="48">
          <cell r="P48">
            <v>9.5871523256085265</v>
          </cell>
        </row>
        <row r="49">
          <cell r="P49">
            <v>12.620563627136661</v>
          </cell>
        </row>
        <row r="50">
          <cell r="P50">
            <v>12.152591052411291</v>
          </cell>
        </row>
        <row r="51">
          <cell r="P51">
            <v>7.7819901233161035</v>
          </cell>
        </row>
        <row r="52">
          <cell r="P52">
            <v>10.035965898292863</v>
          </cell>
        </row>
        <row r="53">
          <cell r="P53">
            <v>16.303545473919904</v>
          </cell>
        </row>
        <row r="54">
          <cell r="P54">
            <v>14.893130497972125</v>
          </cell>
        </row>
        <row r="55">
          <cell r="P55">
            <v>11.92131703910982</v>
          </cell>
        </row>
        <row r="56">
          <cell r="P56">
            <v>16.119311688723062</v>
          </cell>
        </row>
        <row r="57">
          <cell r="P57">
            <v>20.481253203278431</v>
          </cell>
        </row>
        <row r="58">
          <cell r="P58">
            <v>16.453912192509716</v>
          </cell>
        </row>
        <row r="59">
          <cell r="P59">
            <v>17.281289064306389</v>
          </cell>
        </row>
        <row r="60">
          <cell r="P60">
            <v>14.096051077048134</v>
          </cell>
        </row>
        <row r="61">
          <cell r="P61">
            <v>15.082273387143438</v>
          </cell>
        </row>
        <row r="62">
          <cell r="P62">
            <v>13.08554380741387</v>
          </cell>
        </row>
        <row r="63">
          <cell r="P63">
            <v>10.848229621649541</v>
          </cell>
        </row>
        <row r="64">
          <cell r="P64">
            <v>13.821536989726804</v>
          </cell>
        </row>
        <row r="65">
          <cell r="P65">
            <v>17.33271483539821</v>
          </cell>
        </row>
        <row r="66">
          <cell r="P66">
            <v>18.174727171859846</v>
          </cell>
        </row>
        <row r="67">
          <cell r="P67">
            <v>13.40737815116271</v>
          </cell>
        </row>
        <row r="68">
          <cell r="P68">
            <v>14.571157989117999</v>
          </cell>
        </row>
        <row r="69">
          <cell r="P69">
            <v>18.37171810600357</v>
          </cell>
        </row>
        <row r="70">
          <cell r="P70">
            <v>16.343520311516809</v>
          </cell>
        </row>
        <row r="71">
          <cell r="P71">
            <v>12.650057988774698</v>
          </cell>
        </row>
        <row r="72">
          <cell r="P72">
            <v>15.859934502348901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rudos"/>
      <sheetName val="TOVFEB."/>
      <sheetName val="GCB2000"/>
      <sheetName val="Ppto 2001"/>
      <sheetName val="CONTRATO"/>
      <sheetName val="C21_A310"/>
      <sheetName val="C21_G115"/>
      <sheetName val="C21_G220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FOQUE ESTRATÉGICO"/>
      <sheetName val="RESUMEN"/>
      <sheetName val="ENFOQUE FINANCIERO MES"/>
      <sheetName val="ENFOQUE DE RIESGOS"/>
      <sheetName val="Hoja de vida Indicador1"/>
      <sheetName val="Anexo HV indicador 1"/>
    </sheetNames>
    <sheetDataSet>
      <sheetData sheetId="0" refreshError="1">
        <row r="8">
          <cell r="K8" t="str">
            <v>Si</v>
          </cell>
        </row>
        <row r="9">
          <cell r="K9" t="str">
            <v>No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 List"/>
      <sheetName val="Tracking"/>
      <sheetName val="Tracking Tend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BN125"/>
  <sheetViews>
    <sheetView showGridLines="0" tabSelected="1" view="pageBreakPreview" zoomScale="70" zoomScaleNormal="50" zoomScaleSheetLayoutView="70" workbookViewId="0">
      <pane ySplit="11" topLeftCell="A109" activePane="bottomLeft" state="frozen"/>
      <selection pane="bottomLeft" sqref="A1:B6"/>
    </sheetView>
  </sheetViews>
  <sheetFormatPr baseColWidth="10" defaultColWidth="0" defaultRowHeight="12.75" x14ac:dyDescent="0.2"/>
  <cols>
    <col min="1" max="1" width="25.85546875" style="6" customWidth="1"/>
    <col min="2" max="2" width="15.85546875" style="6" customWidth="1"/>
    <col min="3" max="3" width="30.85546875" style="12" customWidth="1"/>
    <col min="4" max="4" width="30.85546875" style="6" customWidth="1"/>
    <col min="5" max="5" width="45.85546875" style="5" customWidth="1"/>
    <col min="6" max="6" width="30.85546875" style="50" customWidth="1"/>
    <col min="7" max="7" width="10.85546875" style="5" customWidth="1"/>
    <col min="8" max="18" width="10.85546875" style="7" customWidth="1"/>
    <col min="19" max="19" width="4.42578125" style="7" hidden="1" customWidth="1"/>
    <col min="20" max="20" width="15.85546875" style="7" customWidth="1"/>
    <col min="21" max="21" width="30.85546875" style="11" customWidth="1"/>
    <col min="22" max="23" width="25.85546875" style="5" customWidth="1"/>
    <col min="24" max="24" width="25.85546875" style="2" customWidth="1"/>
    <col min="25" max="66" width="0" style="2" hidden="1" customWidth="1"/>
    <col min="67" max="16384" width="11.42578125" style="2" hidden="1"/>
  </cols>
  <sheetData>
    <row r="1" spans="1:25" s="1" customFormat="1" ht="14.1" customHeight="1" x14ac:dyDescent="0.2">
      <c r="A1" s="83" t="s">
        <v>31</v>
      </c>
      <c r="B1" s="84"/>
      <c r="C1" s="74" t="s">
        <v>91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6"/>
      <c r="W1" s="65" t="s">
        <v>32</v>
      </c>
      <c r="X1" s="65"/>
    </row>
    <row r="2" spans="1:25" s="1" customFormat="1" ht="14.1" customHeight="1" x14ac:dyDescent="0.2">
      <c r="A2" s="85"/>
      <c r="B2" s="86"/>
      <c r="C2" s="77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65"/>
      <c r="X2" s="65"/>
    </row>
    <row r="3" spans="1:25" s="1" customFormat="1" ht="14.1" customHeight="1" x14ac:dyDescent="0.2">
      <c r="A3" s="85"/>
      <c r="B3" s="86"/>
      <c r="C3" s="77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9"/>
      <c r="W3" s="65"/>
      <c r="X3" s="65"/>
    </row>
    <row r="4" spans="1:25" s="1" customFormat="1" ht="14.1" customHeight="1" x14ac:dyDescent="0.2">
      <c r="A4" s="85"/>
      <c r="B4" s="86"/>
      <c r="C4" s="77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  <c r="W4" s="65" t="s">
        <v>33</v>
      </c>
      <c r="X4" s="65"/>
    </row>
    <row r="5" spans="1:25" s="1" customFormat="1" ht="14.1" customHeight="1" x14ac:dyDescent="0.2">
      <c r="A5" s="85"/>
      <c r="B5" s="86"/>
      <c r="C5" s="77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9"/>
      <c r="W5" s="65"/>
      <c r="X5" s="65"/>
    </row>
    <row r="6" spans="1:25" s="1" customFormat="1" ht="14.1" customHeight="1" x14ac:dyDescent="0.2">
      <c r="A6" s="87"/>
      <c r="B6" s="88"/>
      <c r="C6" s="80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2"/>
      <c r="W6" s="65"/>
      <c r="X6" s="65"/>
    </row>
    <row r="7" spans="1:25" ht="8.1" customHeight="1" x14ac:dyDescent="0.15">
      <c r="A7" s="90"/>
      <c r="B7" s="90"/>
      <c r="C7" s="90"/>
      <c r="D7" s="90"/>
      <c r="E7" s="90"/>
      <c r="F7" s="90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91"/>
      <c r="W7" s="91"/>
      <c r="X7" s="91"/>
      <c r="Y7" s="13"/>
    </row>
    <row r="8" spans="1:25" ht="13.5" customHeight="1" x14ac:dyDescent="0.2">
      <c r="A8" s="67" t="s">
        <v>55</v>
      </c>
      <c r="B8" s="67"/>
      <c r="C8" s="20">
        <v>44559</v>
      </c>
      <c r="D8" s="14"/>
      <c r="E8" s="14"/>
      <c r="F8" s="26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8"/>
      <c r="T8" s="15"/>
      <c r="U8" s="15"/>
      <c r="V8" s="2"/>
      <c r="W8" s="2"/>
    </row>
    <row r="9" spans="1:25" ht="8.1" customHeight="1" x14ac:dyDescent="0.15">
      <c r="A9" s="23"/>
      <c r="B9" s="23"/>
      <c r="C9" s="24"/>
      <c r="D9" s="19"/>
      <c r="E9" s="19"/>
      <c r="F9" s="2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7"/>
      <c r="W9" s="17"/>
      <c r="X9" s="17"/>
      <c r="Y9" s="22"/>
    </row>
    <row r="10" spans="1:25" ht="15.95" customHeight="1" x14ac:dyDescent="0.2">
      <c r="A10" s="69" t="s">
        <v>85</v>
      </c>
      <c r="B10" s="69" t="s">
        <v>8</v>
      </c>
      <c r="C10" s="69" t="s">
        <v>37</v>
      </c>
      <c r="D10" s="69" t="s">
        <v>38</v>
      </c>
      <c r="E10" s="69" t="s">
        <v>0</v>
      </c>
      <c r="F10" s="69" t="s">
        <v>1</v>
      </c>
      <c r="G10" s="69" t="s">
        <v>19</v>
      </c>
      <c r="H10" s="69" t="s">
        <v>12</v>
      </c>
      <c r="I10" s="69" t="s">
        <v>13</v>
      </c>
      <c r="J10" s="69" t="s">
        <v>14</v>
      </c>
      <c r="K10" s="69" t="s">
        <v>86</v>
      </c>
      <c r="L10" s="69" t="s">
        <v>87</v>
      </c>
      <c r="M10" s="69" t="s">
        <v>88</v>
      </c>
      <c r="N10" s="69" t="s">
        <v>89</v>
      </c>
      <c r="O10" s="69" t="s">
        <v>90</v>
      </c>
      <c r="P10" s="69" t="s">
        <v>15</v>
      </c>
      <c r="Q10" s="69" t="s">
        <v>16</v>
      </c>
      <c r="R10" s="69" t="s">
        <v>17</v>
      </c>
      <c r="S10" s="25"/>
      <c r="T10" s="69" t="s">
        <v>20</v>
      </c>
      <c r="U10" s="69" t="s">
        <v>2</v>
      </c>
      <c r="V10" s="73" t="s">
        <v>5</v>
      </c>
      <c r="W10" s="73"/>
      <c r="X10" s="73"/>
      <c r="Y10" s="73"/>
    </row>
    <row r="11" spans="1:25" ht="15.95" customHeight="1" x14ac:dyDescent="0.2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25"/>
      <c r="T11" s="69"/>
      <c r="U11" s="69"/>
      <c r="V11" s="25" t="s">
        <v>6</v>
      </c>
      <c r="W11" s="25" t="s">
        <v>21</v>
      </c>
      <c r="X11" s="25" t="s">
        <v>7</v>
      </c>
      <c r="Y11" s="58"/>
    </row>
    <row r="12" spans="1:25" ht="2.1" customHeight="1" x14ac:dyDescent="0.1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58"/>
    </row>
    <row r="13" spans="1:25" ht="50.1" customHeight="1" x14ac:dyDescent="0.2">
      <c r="A13" s="68" t="s">
        <v>30</v>
      </c>
      <c r="B13" s="66" t="s">
        <v>3</v>
      </c>
      <c r="C13" s="68" t="s">
        <v>36</v>
      </c>
      <c r="D13" s="68" t="s">
        <v>34</v>
      </c>
      <c r="E13" s="96" t="s">
        <v>39</v>
      </c>
      <c r="F13" s="93" t="s">
        <v>105</v>
      </c>
      <c r="G13" s="3" t="s">
        <v>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f>COUNTIF(G13:R13,"P")</f>
        <v>1</v>
      </c>
      <c r="T13" s="94">
        <f>IFERROR((S14/S13)*1," ")</f>
        <v>0</v>
      </c>
      <c r="U13" s="95"/>
      <c r="V13" s="93" t="s">
        <v>161</v>
      </c>
      <c r="W13" s="97" t="s">
        <v>184</v>
      </c>
      <c r="X13" s="97"/>
      <c r="Y13" s="58"/>
    </row>
    <row r="14" spans="1:25" ht="50.1" customHeight="1" x14ac:dyDescent="0.2">
      <c r="A14" s="68"/>
      <c r="B14" s="66"/>
      <c r="C14" s="68"/>
      <c r="D14" s="68"/>
      <c r="E14" s="96"/>
      <c r="F14" s="9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f>COUNTIF(G14:R14,"E")</f>
        <v>0</v>
      </c>
      <c r="T14" s="94"/>
      <c r="U14" s="95"/>
      <c r="V14" s="93"/>
      <c r="W14" s="97"/>
      <c r="X14" s="97"/>
      <c r="Y14" s="58"/>
    </row>
    <row r="15" spans="1:25" ht="50.1" customHeight="1" x14ac:dyDescent="0.2">
      <c r="A15" s="68"/>
      <c r="B15" s="66" t="s">
        <v>3</v>
      </c>
      <c r="C15" s="68" t="s">
        <v>185</v>
      </c>
      <c r="D15" s="68" t="s">
        <v>113</v>
      </c>
      <c r="E15" s="96" t="s">
        <v>131</v>
      </c>
      <c r="F15" s="93" t="s">
        <v>40</v>
      </c>
      <c r="G15" s="3"/>
      <c r="H15" s="3"/>
      <c r="I15" s="3"/>
      <c r="J15" s="3"/>
      <c r="K15" s="3"/>
      <c r="L15" s="3"/>
      <c r="M15" s="3"/>
      <c r="N15" s="3"/>
      <c r="O15" s="3"/>
      <c r="P15" s="3" t="s">
        <v>3</v>
      </c>
      <c r="Q15" s="3"/>
      <c r="R15" s="3"/>
      <c r="S15" s="3">
        <f>COUNTIF(G15:R15,"P")</f>
        <v>1</v>
      </c>
      <c r="T15" s="94">
        <f>IFERROR((S16/S15)*1," ")</f>
        <v>0</v>
      </c>
      <c r="U15" s="95"/>
      <c r="V15" s="93" t="s">
        <v>162</v>
      </c>
      <c r="W15" s="97" t="s">
        <v>184</v>
      </c>
      <c r="X15" s="97"/>
      <c r="Y15" s="58"/>
    </row>
    <row r="16" spans="1:25" ht="50.1" customHeight="1" x14ac:dyDescent="0.2">
      <c r="A16" s="68"/>
      <c r="B16" s="66"/>
      <c r="C16" s="68"/>
      <c r="D16" s="68"/>
      <c r="E16" s="96"/>
      <c r="F16" s="9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f>COUNTIF(G16:R16,"E")</f>
        <v>0</v>
      </c>
      <c r="T16" s="94"/>
      <c r="U16" s="95"/>
      <c r="V16" s="93"/>
      <c r="W16" s="97"/>
      <c r="X16" s="97"/>
      <c r="Y16" s="58"/>
    </row>
    <row r="17" spans="1:25" ht="50.1" customHeight="1" x14ac:dyDescent="0.2">
      <c r="A17" s="68"/>
      <c r="B17" s="66" t="s">
        <v>3</v>
      </c>
      <c r="C17" s="68" t="s">
        <v>41</v>
      </c>
      <c r="D17" s="68" t="s">
        <v>42</v>
      </c>
      <c r="E17" s="96" t="s">
        <v>186</v>
      </c>
      <c r="F17" s="93" t="s">
        <v>106</v>
      </c>
      <c r="G17" s="3"/>
      <c r="H17" s="3"/>
      <c r="I17" s="3"/>
      <c r="J17" s="3"/>
      <c r="K17" s="3"/>
      <c r="L17" s="3"/>
      <c r="M17" s="3"/>
      <c r="N17" s="3"/>
      <c r="O17" s="3"/>
      <c r="P17" s="3" t="s">
        <v>3</v>
      </c>
      <c r="Q17" s="3"/>
      <c r="R17" s="3"/>
      <c r="S17" s="3">
        <f>COUNTIF(G17:R17,"P")</f>
        <v>1</v>
      </c>
      <c r="T17" s="94">
        <f>IFERROR((S18/S17)*1," ")</f>
        <v>0</v>
      </c>
      <c r="U17" s="95"/>
      <c r="V17" s="97" t="s">
        <v>164</v>
      </c>
      <c r="W17" s="97" t="s">
        <v>163</v>
      </c>
      <c r="X17" s="97"/>
      <c r="Y17" s="58"/>
    </row>
    <row r="18" spans="1:25" ht="50.1" customHeight="1" x14ac:dyDescent="0.2">
      <c r="A18" s="68"/>
      <c r="B18" s="66"/>
      <c r="C18" s="68"/>
      <c r="D18" s="68"/>
      <c r="E18" s="96"/>
      <c r="F18" s="9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f>COUNTIF(G18:R18,"E")</f>
        <v>0</v>
      </c>
      <c r="T18" s="94"/>
      <c r="U18" s="95"/>
      <c r="V18" s="97"/>
      <c r="W18" s="97"/>
      <c r="X18" s="97"/>
      <c r="Y18" s="58"/>
    </row>
    <row r="19" spans="1:25" ht="60" customHeight="1" x14ac:dyDescent="0.2">
      <c r="A19" s="68"/>
      <c r="B19" s="66" t="s">
        <v>3</v>
      </c>
      <c r="C19" s="68" t="s">
        <v>69</v>
      </c>
      <c r="D19" s="68" t="s">
        <v>187</v>
      </c>
      <c r="E19" s="96" t="s">
        <v>188</v>
      </c>
      <c r="F19" s="93" t="s">
        <v>35</v>
      </c>
      <c r="G19" s="3" t="s">
        <v>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f>COUNTIF(G19:R19,"P")</f>
        <v>1</v>
      </c>
      <c r="T19" s="94">
        <f>IFERROR((S20/S19)*1," ")</f>
        <v>0</v>
      </c>
      <c r="U19" s="95"/>
      <c r="V19" s="93" t="s">
        <v>165</v>
      </c>
      <c r="W19" s="97" t="s">
        <v>189</v>
      </c>
      <c r="X19" s="97" t="s">
        <v>190</v>
      </c>
      <c r="Y19" s="58"/>
    </row>
    <row r="20" spans="1:25" ht="60" customHeight="1" x14ac:dyDescent="0.2">
      <c r="A20" s="68"/>
      <c r="B20" s="66"/>
      <c r="C20" s="68"/>
      <c r="D20" s="68"/>
      <c r="E20" s="96"/>
      <c r="F20" s="9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f>COUNTIF(G20:R20,"E")</f>
        <v>0</v>
      </c>
      <c r="T20" s="94"/>
      <c r="U20" s="95"/>
      <c r="V20" s="93"/>
      <c r="W20" s="97"/>
      <c r="X20" s="97"/>
      <c r="Y20" s="58"/>
    </row>
    <row r="21" spans="1:25" ht="60" customHeight="1" x14ac:dyDescent="0.2">
      <c r="A21" s="68"/>
      <c r="B21" s="66" t="s">
        <v>3</v>
      </c>
      <c r="C21" s="68" t="s">
        <v>72</v>
      </c>
      <c r="D21" s="68" t="s">
        <v>191</v>
      </c>
      <c r="E21" s="96" t="s">
        <v>132</v>
      </c>
      <c r="F21" s="99" t="s">
        <v>35</v>
      </c>
      <c r="G21" s="3" t="s">
        <v>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>COUNTIF(G21:R21,"P")</f>
        <v>1</v>
      </c>
      <c r="T21" s="94">
        <f>IFERROR((S22/S21)*1," ")</f>
        <v>0</v>
      </c>
      <c r="U21" s="95"/>
      <c r="V21" s="93" t="s">
        <v>165</v>
      </c>
      <c r="W21" s="97" t="s">
        <v>189</v>
      </c>
      <c r="X21" s="97" t="s">
        <v>190</v>
      </c>
      <c r="Y21" s="58"/>
    </row>
    <row r="22" spans="1:25" ht="60" customHeight="1" x14ac:dyDescent="0.2">
      <c r="A22" s="68"/>
      <c r="B22" s="66"/>
      <c r="C22" s="68"/>
      <c r="D22" s="68"/>
      <c r="E22" s="96"/>
      <c r="F22" s="9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f>COUNTIF(G22:R22,"E")</f>
        <v>0</v>
      </c>
      <c r="T22" s="94"/>
      <c r="U22" s="95"/>
      <c r="V22" s="93"/>
      <c r="W22" s="97"/>
      <c r="X22" s="97"/>
      <c r="Y22" s="58"/>
    </row>
    <row r="23" spans="1:25" ht="50.1" customHeight="1" x14ac:dyDescent="0.2">
      <c r="A23" s="68"/>
      <c r="B23" s="66" t="s">
        <v>3</v>
      </c>
      <c r="C23" s="68" t="s">
        <v>100</v>
      </c>
      <c r="D23" s="68" t="s">
        <v>192</v>
      </c>
      <c r="E23" s="92" t="s">
        <v>193</v>
      </c>
      <c r="F23" s="98" t="s">
        <v>76</v>
      </c>
      <c r="G23" s="3" t="s">
        <v>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f>COUNTIF(G23:R23,"P")</f>
        <v>1</v>
      </c>
      <c r="T23" s="94">
        <f>IFERROR((S24/S23)*1," ")</f>
        <v>0</v>
      </c>
      <c r="U23" s="95"/>
      <c r="V23" s="93" t="s">
        <v>167</v>
      </c>
      <c r="W23" s="97" t="s">
        <v>189</v>
      </c>
      <c r="X23" s="97"/>
      <c r="Y23" s="58"/>
    </row>
    <row r="24" spans="1:25" ht="50.1" customHeight="1" x14ac:dyDescent="0.2">
      <c r="A24" s="68"/>
      <c r="B24" s="66"/>
      <c r="C24" s="68"/>
      <c r="D24" s="68"/>
      <c r="E24" s="92"/>
      <c r="F24" s="9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f>COUNTIF(G24:R24,"E")</f>
        <v>0</v>
      </c>
      <c r="T24" s="94"/>
      <c r="U24" s="95"/>
      <c r="V24" s="93"/>
      <c r="W24" s="97"/>
      <c r="X24" s="97"/>
      <c r="Y24" s="58"/>
    </row>
    <row r="25" spans="1:25" ht="65.099999999999994" customHeight="1" x14ac:dyDescent="0.2">
      <c r="A25" s="68"/>
      <c r="B25" s="66" t="s">
        <v>3</v>
      </c>
      <c r="C25" s="68" t="s">
        <v>98</v>
      </c>
      <c r="D25" s="68" t="s">
        <v>99</v>
      </c>
      <c r="E25" s="92" t="s">
        <v>70</v>
      </c>
      <c r="F25" s="93" t="s">
        <v>194</v>
      </c>
      <c r="G25" s="3"/>
      <c r="H25" s="3" t="s">
        <v>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f>COUNTIF(G25:R25,"P")</f>
        <v>1</v>
      </c>
      <c r="T25" s="94">
        <f>IFERROR((S26/S25)*1," ")</f>
        <v>0</v>
      </c>
      <c r="U25" s="95"/>
      <c r="V25" s="93" t="s">
        <v>168</v>
      </c>
      <c r="W25" s="97" t="s">
        <v>189</v>
      </c>
      <c r="X25" s="97"/>
      <c r="Y25" s="58"/>
    </row>
    <row r="26" spans="1:25" ht="65.099999999999994" customHeight="1" x14ac:dyDescent="0.2">
      <c r="A26" s="68"/>
      <c r="B26" s="66"/>
      <c r="C26" s="68"/>
      <c r="D26" s="68"/>
      <c r="E26" s="92"/>
      <c r="F26" s="9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f>COUNTIF(G26:R26,"E")</f>
        <v>0</v>
      </c>
      <c r="T26" s="94"/>
      <c r="U26" s="95"/>
      <c r="V26" s="93"/>
      <c r="W26" s="97"/>
      <c r="X26" s="97"/>
      <c r="Y26" s="58"/>
    </row>
    <row r="27" spans="1:25" ht="50.1" customHeight="1" x14ac:dyDescent="0.2">
      <c r="A27" s="68"/>
      <c r="B27" s="66" t="s">
        <v>3</v>
      </c>
      <c r="C27" s="70" t="s">
        <v>43</v>
      </c>
      <c r="D27" s="70" t="s">
        <v>44</v>
      </c>
      <c r="E27" s="92" t="s">
        <v>133</v>
      </c>
      <c r="F27" s="93" t="s">
        <v>35</v>
      </c>
      <c r="G27" s="3"/>
      <c r="H27" s="3"/>
      <c r="I27" s="3" t="s">
        <v>3</v>
      </c>
      <c r="J27" s="3"/>
      <c r="K27" s="3"/>
      <c r="L27" s="3"/>
      <c r="M27" s="3"/>
      <c r="N27" s="3"/>
      <c r="O27" s="3"/>
      <c r="P27" s="3"/>
      <c r="Q27" s="3"/>
      <c r="R27" s="3"/>
      <c r="S27" s="3">
        <f>COUNTIF(G27:R27,"P")</f>
        <v>1</v>
      </c>
      <c r="T27" s="94">
        <f>IFERROR((S28/S27)*1," ")</f>
        <v>0</v>
      </c>
      <c r="U27" s="95"/>
      <c r="V27" s="93" t="s">
        <v>171</v>
      </c>
      <c r="W27" s="97" t="s">
        <v>189</v>
      </c>
      <c r="X27" s="97"/>
      <c r="Y27" s="58"/>
    </row>
    <row r="28" spans="1:25" ht="50.1" customHeight="1" x14ac:dyDescent="0.2">
      <c r="A28" s="68"/>
      <c r="B28" s="66"/>
      <c r="C28" s="71"/>
      <c r="D28" s="71"/>
      <c r="E28" s="92"/>
      <c r="F28" s="9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>
        <f>COUNTIF(G28:R28,"E")</f>
        <v>0</v>
      </c>
      <c r="T28" s="94"/>
      <c r="U28" s="95"/>
      <c r="V28" s="93"/>
      <c r="W28" s="97"/>
      <c r="X28" s="97"/>
      <c r="Y28" s="58"/>
    </row>
    <row r="29" spans="1:25" ht="50.1" customHeight="1" x14ac:dyDescent="0.2">
      <c r="A29" s="68"/>
      <c r="B29" s="66" t="s">
        <v>3</v>
      </c>
      <c r="C29" s="71"/>
      <c r="D29" s="71"/>
      <c r="E29" s="92" t="s">
        <v>195</v>
      </c>
      <c r="F29" s="93" t="s">
        <v>110</v>
      </c>
      <c r="G29" s="3"/>
      <c r="H29" s="3"/>
      <c r="I29" s="3"/>
      <c r="J29" s="3"/>
      <c r="K29" s="3"/>
      <c r="L29" s="3"/>
      <c r="M29" s="3"/>
      <c r="N29" s="3" t="s">
        <v>3</v>
      </c>
      <c r="O29" s="3"/>
      <c r="P29" s="3"/>
      <c r="Q29" s="3"/>
      <c r="R29" s="3"/>
      <c r="S29" s="3">
        <f>COUNTIF(G29:R29,"P")</f>
        <v>1</v>
      </c>
      <c r="T29" s="94">
        <f>IFERROR((S30/S29)*1," ")</f>
        <v>0</v>
      </c>
      <c r="U29" s="95"/>
      <c r="V29" s="93" t="s">
        <v>169</v>
      </c>
      <c r="W29" s="97" t="s">
        <v>189</v>
      </c>
      <c r="X29" s="97"/>
      <c r="Y29" s="58"/>
    </row>
    <row r="30" spans="1:25" ht="50.1" customHeight="1" x14ac:dyDescent="0.2">
      <c r="A30" s="68"/>
      <c r="B30" s="66"/>
      <c r="C30" s="72"/>
      <c r="D30" s="72"/>
      <c r="E30" s="92"/>
      <c r="F30" s="9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>
        <f>COUNTIF(G30:R30,"E")</f>
        <v>0</v>
      </c>
      <c r="T30" s="94"/>
      <c r="U30" s="95"/>
      <c r="V30" s="93"/>
      <c r="W30" s="97"/>
      <c r="X30" s="97"/>
      <c r="Y30" s="58"/>
    </row>
    <row r="31" spans="1:25" ht="50.1" customHeight="1" x14ac:dyDescent="0.2">
      <c r="A31" s="68"/>
      <c r="B31" s="66" t="s">
        <v>3</v>
      </c>
      <c r="C31" s="68" t="s">
        <v>65</v>
      </c>
      <c r="D31" s="68" t="s">
        <v>45</v>
      </c>
      <c r="E31" s="92" t="s">
        <v>134</v>
      </c>
      <c r="F31" s="93" t="s">
        <v>35</v>
      </c>
      <c r="G31" s="3"/>
      <c r="H31" s="3"/>
      <c r="I31" s="3" t="s">
        <v>3</v>
      </c>
      <c r="J31" s="3"/>
      <c r="K31" s="3"/>
      <c r="L31" s="3" t="s">
        <v>3</v>
      </c>
      <c r="M31" s="3"/>
      <c r="N31" s="3"/>
      <c r="O31" s="3" t="s">
        <v>3</v>
      </c>
      <c r="P31" s="3"/>
      <c r="Q31" s="3"/>
      <c r="R31" s="3" t="s">
        <v>3</v>
      </c>
      <c r="S31" s="3">
        <f>COUNTIF(G31:R31,"P")</f>
        <v>4</v>
      </c>
      <c r="T31" s="94">
        <f>IFERROR((S32/S31)*1," ")</f>
        <v>0</v>
      </c>
      <c r="U31" s="95"/>
      <c r="V31" s="93" t="s">
        <v>167</v>
      </c>
      <c r="W31" s="97" t="s">
        <v>189</v>
      </c>
      <c r="X31" s="97"/>
      <c r="Y31" s="58"/>
    </row>
    <row r="32" spans="1:25" ht="50.1" customHeight="1" x14ac:dyDescent="0.2">
      <c r="A32" s="68"/>
      <c r="B32" s="66"/>
      <c r="C32" s="68"/>
      <c r="D32" s="68"/>
      <c r="E32" s="92"/>
      <c r="F32" s="9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>
        <f>COUNTIF(G32:R32,"E")</f>
        <v>0</v>
      </c>
      <c r="T32" s="94"/>
      <c r="U32" s="95"/>
      <c r="V32" s="93"/>
      <c r="W32" s="97"/>
      <c r="X32" s="97"/>
      <c r="Y32" s="58"/>
    </row>
    <row r="33" spans="1:25" ht="50.1" customHeight="1" x14ac:dyDescent="0.2">
      <c r="A33" s="68"/>
      <c r="B33" s="66" t="s">
        <v>3</v>
      </c>
      <c r="C33" s="68" t="s">
        <v>46</v>
      </c>
      <c r="D33" s="68" t="s">
        <v>97</v>
      </c>
      <c r="E33" s="92" t="s">
        <v>47</v>
      </c>
      <c r="F33" s="93" t="s">
        <v>35</v>
      </c>
      <c r="G33" s="3"/>
      <c r="H33" s="3" t="s">
        <v>3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>
        <f>COUNTIF(G33:R33,"P")</f>
        <v>1</v>
      </c>
      <c r="T33" s="94">
        <f>IFERROR((S34/S33)*1," ")</f>
        <v>0</v>
      </c>
      <c r="U33" s="95"/>
      <c r="V33" s="93" t="s">
        <v>165</v>
      </c>
      <c r="W33" s="97" t="s">
        <v>189</v>
      </c>
      <c r="X33" s="97"/>
      <c r="Y33" s="58"/>
    </row>
    <row r="34" spans="1:25" ht="50.1" customHeight="1" x14ac:dyDescent="0.2">
      <c r="A34" s="68"/>
      <c r="B34" s="66"/>
      <c r="C34" s="68"/>
      <c r="D34" s="68"/>
      <c r="E34" s="92"/>
      <c r="F34" s="9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>
        <f>COUNTIF(G34:R34,"E")</f>
        <v>0</v>
      </c>
      <c r="T34" s="94"/>
      <c r="U34" s="95"/>
      <c r="V34" s="93"/>
      <c r="W34" s="97"/>
      <c r="X34" s="97"/>
      <c r="Y34" s="58"/>
    </row>
    <row r="35" spans="1:25" ht="50.1" customHeight="1" x14ac:dyDescent="0.2">
      <c r="A35" s="68"/>
      <c r="B35" s="66" t="s">
        <v>3</v>
      </c>
      <c r="C35" s="68" t="s">
        <v>48</v>
      </c>
      <c r="D35" s="68" t="s">
        <v>49</v>
      </c>
      <c r="E35" s="92" t="s">
        <v>215</v>
      </c>
      <c r="F35" s="93" t="s">
        <v>35</v>
      </c>
      <c r="G35" s="3"/>
      <c r="H35" s="3"/>
      <c r="I35" s="3"/>
      <c r="J35" s="3" t="s">
        <v>3</v>
      </c>
      <c r="K35" s="3"/>
      <c r="L35" s="3"/>
      <c r="M35" s="3"/>
      <c r="N35" s="3"/>
      <c r="O35" s="3"/>
      <c r="P35" s="3"/>
      <c r="Q35" s="3"/>
      <c r="R35" s="3"/>
      <c r="S35" s="3">
        <f>COUNTIF(G35:R35,"P")</f>
        <v>1</v>
      </c>
      <c r="T35" s="94">
        <f>IFERROR((S36/S35)*1," ")</f>
        <v>0</v>
      </c>
      <c r="U35" s="95"/>
      <c r="V35" s="93" t="s">
        <v>170</v>
      </c>
      <c r="W35" s="97" t="s">
        <v>189</v>
      </c>
      <c r="X35" s="97"/>
      <c r="Y35" s="58"/>
    </row>
    <row r="36" spans="1:25" ht="50.1" customHeight="1" x14ac:dyDescent="0.2">
      <c r="A36" s="68"/>
      <c r="B36" s="66"/>
      <c r="C36" s="68"/>
      <c r="D36" s="68"/>
      <c r="E36" s="92"/>
      <c r="F36" s="9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>
        <f>COUNTIF(G36:R36,"E")</f>
        <v>0</v>
      </c>
      <c r="T36" s="94"/>
      <c r="U36" s="95"/>
      <c r="V36" s="93"/>
      <c r="W36" s="97"/>
      <c r="X36" s="97"/>
      <c r="Y36" s="58"/>
    </row>
    <row r="37" spans="1:25" ht="50.1" customHeight="1" x14ac:dyDescent="0.2">
      <c r="A37" s="68"/>
      <c r="B37" s="66" t="s">
        <v>3</v>
      </c>
      <c r="C37" s="68" t="s">
        <v>50</v>
      </c>
      <c r="D37" s="68" t="s">
        <v>51</v>
      </c>
      <c r="E37" s="92" t="s">
        <v>196</v>
      </c>
      <c r="F37" s="93" t="s">
        <v>135</v>
      </c>
      <c r="G37" s="3"/>
      <c r="H37" s="3"/>
      <c r="I37" s="3"/>
      <c r="J37" s="3"/>
      <c r="K37" s="3" t="s">
        <v>3</v>
      </c>
      <c r="L37" s="3"/>
      <c r="M37" s="3"/>
      <c r="N37" s="3"/>
      <c r="O37" s="3"/>
      <c r="P37" s="3"/>
      <c r="Q37" s="3"/>
      <c r="R37" s="3"/>
      <c r="S37" s="3">
        <f>COUNTIF(G37:R37,"P")</f>
        <v>1</v>
      </c>
      <c r="T37" s="94">
        <f>IFERROR((S38/S37)*1," ")</f>
        <v>0</v>
      </c>
      <c r="U37" s="95"/>
      <c r="V37" s="93" t="s">
        <v>170</v>
      </c>
      <c r="W37" s="97" t="s">
        <v>189</v>
      </c>
      <c r="X37" s="97"/>
      <c r="Y37" s="58"/>
    </row>
    <row r="38" spans="1:25" ht="50.1" customHeight="1" x14ac:dyDescent="0.2">
      <c r="A38" s="68"/>
      <c r="B38" s="66"/>
      <c r="C38" s="68"/>
      <c r="D38" s="68"/>
      <c r="E38" s="92"/>
      <c r="F38" s="9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>
        <f>COUNTIF(G38:R38,"E")</f>
        <v>0</v>
      </c>
      <c r="T38" s="94"/>
      <c r="U38" s="95"/>
      <c r="V38" s="93"/>
      <c r="W38" s="97"/>
      <c r="X38" s="97"/>
      <c r="Y38" s="58"/>
    </row>
    <row r="39" spans="1:25" ht="50.1" customHeight="1" x14ac:dyDescent="0.2">
      <c r="A39" s="68"/>
      <c r="B39" s="66" t="s">
        <v>3</v>
      </c>
      <c r="C39" s="68" t="s">
        <v>18</v>
      </c>
      <c r="D39" s="68" t="s">
        <v>96</v>
      </c>
      <c r="E39" s="92" t="s">
        <v>197</v>
      </c>
      <c r="F39" s="93" t="s">
        <v>136</v>
      </c>
      <c r="G39" s="3"/>
      <c r="H39" s="3"/>
      <c r="I39" s="3"/>
      <c r="J39" s="3"/>
      <c r="K39" s="3"/>
      <c r="L39" s="3" t="s">
        <v>3</v>
      </c>
      <c r="M39" s="3"/>
      <c r="N39" s="3"/>
      <c r="O39" s="3"/>
      <c r="P39" s="3"/>
      <c r="Q39" s="3"/>
      <c r="R39" s="3"/>
      <c r="S39" s="3">
        <f>COUNTIF(G39:R39,"P")</f>
        <v>1</v>
      </c>
      <c r="T39" s="94">
        <f>IFERROR((S40/S39)*1," ")</f>
        <v>0</v>
      </c>
      <c r="U39" s="95"/>
      <c r="V39" s="93" t="s">
        <v>171</v>
      </c>
      <c r="W39" s="97" t="s">
        <v>189</v>
      </c>
      <c r="X39" s="97"/>
      <c r="Y39" s="58"/>
    </row>
    <row r="40" spans="1:25" ht="50.1" customHeight="1" x14ac:dyDescent="0.2">
      <c r="A40" s="68"/>
      <c r="B40" s="66"/>
      <c r="C40" s="68"/>
      <c r="D40" s="68"/>
      <c r="E40" s="92"/>
      <c r="F40" s="9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>
        <f>COUNTIF(G40:R40,"E")</f>
        <v>0</v>
      </c>
      <c r="T40" s="94"/>
      <c r="U40" s="95"/>
      <c r="V40" s="93"/>
      <c r="W40" s="97"/>
      <c r="X40" s="97"/>
      <c r="Y40" s="58"/>
    </row>
    <row r="41" spans="1:25" ht="50.1" customHeight="1" x14ac:dyDescent="0.2">
      <c r="A41" s="68"/>
      <c r="B41" s="66" t="s">
        <v>9</v>
      </c>
      <c r="C41" s="68" t="s">
        <v>52</v>
      </c>
      <c r="D41" s="68" t="s">
        <v>53</v>
      </c>
      <c r="E41" s="92" t="s">
        <v>54</v>
      </c>
      <c r="F41" s="93" t="s">
        <v>35</v>
      </c>
      <c r="G41" s="3"/>
      <c r="H41" s="3"/>
      <c r="I41" s="3" t="s">
        <v>3</v>
      </c>
      <c r="J41" s="3"/>
      <c r="K41" s="3"/>
      <c r="L41" s="3"/>
      <c r="M41" s="3"/>
      <c r="N41" s="3"/>
      <c r="O41" s="3"/>
      <c r="P41" s="3"/>
      <c r="Q41" s="3"/>
      <c r="R41" s="3"/>
      <c r="S41" s="3">
        <f>COUNTIF(G41:R41,"P")</f>
        <v>1</v>
      </c>
      <c r="T41" s="94">
        <f>IFERROR((S42/S41)*1," ")</f>
        <v>0</v>
      </c>
      <c r="U41" s="95"/>
      <c r="V41" s="93" t="s">
        <v>165</v>
      </c>
      <c r="W41" s="97" t="s">
        <v>189</v>
      </c>
      <c r="X41" s="97"/>
      <c r="Y41" s="58"/>
    </row>
    <row r="42" spans="1:25" ht="50.1" customHeight="1" x14ac:dyDescent="0.2">
      <c r="A42" s="68"/>
      <c r="B42" s="66"/>
      <c r="C42" s="68"/>
      <c r="D42" s="68"/>
      <c r="E42" s="92"/>
      <c r="F42" s="9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f>COUNTIF(G42:R42,"E")</f>
        <v>0</v>
      </c>
      <c r="T42" s="94"/>
      <c r="U42" s="95"/>
      <c r="V42" s="93"/>
      <c r="W42" s="97"/>
      <c r="X42" s="97"/>
      <c r="Y42" s="58"/>
    </row>
    <row r="43" spans="1:25" s="4" customFormat="1" ht="65.099999999999994" customHeight="1" x14ac:dyDescent="0.2">
      <c r="A43" s="68"/>
      <c r="B43" s="66" t="s">
        <v>9</v>
      </c>
      <c r="C43" s="68" t="s">
        <v>66</v>
      </c>
      <c r="D43" s="68" t="s">
        <v>120</v>
      </c>
      <c r="E43" s="92" t="s">
        <v>198</v>
      </c>
      <c r="F43" s="93" t="s">
        <v>156</v>
      </c>
      <c r="G43" s="3" t="s">
        <v>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>
        <f>COUNTIF(G43:R43,"P")</f>
        <v>1</v>
      </c>
      <c r="T43" s="94">
        <f>IFERROR((S44/S43)*1," ")</f>
        <v>0</v>
      </c>
      <c r="U43" s="95"/>
      <c r="V43" s="93" t="s">
        <v>199</v>
      </c>
      <c r="W43" s="97" t="s">
        <v>189</v>
      </c>
      <c r="X43" s="97" t="s">
        <v>172</v>
      </c>
      <c r="Y43" s="59"/>
    </row>
    <row r="44" spans="1:25" s="4" customFormat="1" ht="65.099999999999994" customHeight="1" x14ac:dyDescent="0.2">
      <c r="A44" s="68"/>
      <c r="B44" s="66"/>
      <c r="C44" s="68"/>
      <c r="D44" s="68"/>
      <c r="E44" s="92"/>
      <c r="F44" s="9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>
        <f>COUNTIF(G44:R44,"E")</f>
        <v>0</v>
      </c>
      <c r="T44" s="94"/>
      <c r="U44" s="95"/>
      <c r="V44" s="93"/>
      <c r="W44" s="97"/>
      <c r="X44" s="97"/>
      <c r="Y44" s="59"/>
    </row>
    <row r="45" spans="1:25" s="4" customFormat="1" ht="50.1" customHeight="1" x14ac:dyDescent="0.2">
      <c r="A45" s="68"/>
      <c r="B45" s="66" t="s">
        <v>9</v>
      </c>
      <c r="C45" s="68" t="s">
        <v>56</v>
      </c>
      <c r="D45" s="68" t="s">
        <v>57</v>
      </c>
      <c r="E45" s="68" t="s">
        <v>58</v>
      </c>
      <c r="F45" s="93" t="s">
        <v>35</v>
      </c>
      <c r="G45" s="3" t="s">
        <v>3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>
        <f>COUNTIF(G45:R45,"P")</f>
        <v>1</v>
      </c>
      <c r="T45" s="94">
        <f>IFERROR((S46/S45)*1," ")</f>
        <v>0</v>
      </c>
      <c r="U45" s="95"/>
      <c r="V45" s="93" t="s">
        <v>165</v>
      </c>
      <c r="W45" s="97" t="s">
        <v>189</v>
      </c>
      <c r="X45" s="97" t="s">
        <v>190</v>
      </c>
      <c r="Y45" s="59"/>
    </row>
    <row r="46" spans="1:25" s="4" customFormat="1" ht="50.1" customHeight="1" x14ac:dyDescent="0.2">
      <c r="A46" s="68"/>
      <c r="B46" s="66"/>
      <c r="C46" s="68"/>
      <c r="D46" s="68"/>
      <c r="E46" s="68"/>
      <c r="F46" s="9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>
        <f>COUNTIF(G46:R46,"E")</f>
        <v>0</v>
      </c>
      <c r="T46" s="94"/>
      <c r="U46" s="95"/>
      <c r="V46" s="93"/>
      <c r="W46" s="97"/>
      <c r="X46" s="97"/>
      <c r="Y46" s="59"/>
    </row>
    <row r="47" spans="1:25" s="4" customFormat="1" ht="50.1" customHeight="1" x14ac:dyDescent="0.2">
      <c r="A47" s="68"/>
      <c r="B47" s="66" t="s">
        <v>9</v>
      </c>
      <c r="C47" s="68" t="s">
        <v>68</v>
      </c>
      <c r="D47" s="68" t="s">
        <v>111</v>
      </c>
      <c r="E47" s="68" t="s">
        <v>112</v>
      </c>
      <c r="F47" s="93" t="s">
        <v>137</v>
      </c>
      <c r="G47" s="3"/>
      <c r="H47" s="3"/>
      <c r="I47" s="3"/>
      <c r="J47" s="3" t="s">
        <v>3</v>
      </c>
      <c r="K47" s="3"/>
      <c r="L47" s="3"/>
      <c r="M47" s="3"/>
      <c r="N47" s="3"/>
      <c r="O47" s="3"/>
      <c r="P47" s="3"/>
      <c r="Q47" s="3"/>
      <c r="R47" s="3"/>
      <c r="S47" s="3">
        <f>COUNTIF(G47:R47,"P")</f>
        <v>1</v>
      </c>
      <c r="T47" s="94">
        <f>IFERROR((S48/S47)*1," ")</f>
        <v>0</v>
      </c>
      <c r="U47" s="95"/>
      <c r="V47" s="93" t="s">
        <v>165</v>
      </c>
      <c r="W47" s="97" t="s">
        <v>189</v>
      </c>
      <c r="X47" s="97"/>
      <c r="Y47" s="59"/>
    </row>
    <row r="48" spans="1:25" s="4" customFormat="1" ht="50.1" customHeight="1" x14ac:dyDescent="0.2">
      <c r="A48" s="68"/>
      <c r="B48" s="66"/>
      <c r="C48" s="68"/>
      <c r="D48" s="68"/>
      <c r="E48" s="68"/>
      <c r="F48" s="9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f>COUNTIF(G48:R48,"E")</f>
        <v>0</v>
      </c>
      <c r="T48" s="94"/>
      <c r="U48" s="95"/>
      <c r="V48" s="93"/>
      <c r="W48" s="97"/>
      <c r="X48" s="97"/>
      <c r="Y48" s="59"/>
    </row>
    <row r="49" spans="1:25" s="4" customFormat="1" ht="50.1" customHeight="1" x14ac:dyDescent="0.2">
      <c r="A49" s="68"/>
      <c r="B49" s="66" t="s">
        <v>9</v>
      </c>
      <c r="C49" s="68" t="s">
        <v>59</v>
      </c>
      <c r="D49" s="68" t="s">
        <v>60</v>
      </c>
      <c r="E49" s="92" t="s">
        <v>200</v>
      </c>
      <c r="F49" s="93" t="s">
        <v>35</v>
      </c>
      <c r="G49" s="3" t="s">
        <v>3</v>
      </c>
      <c r="H49" s="3" t="s">
        <v>3</v>
      </c>
      <c r="I49" s="3" t="s">
        <v>3</v>
      </c>
      <c r="J49" s="3" t="s">
        <v>3</v>
      </c>
      <c r="K49" s="3" t="s">
        <v>3</v>
      </c>
      <c r="L49" s="3" t="s">
        <v>3</v>
      </c>
      <c r="M49" s="3" t="s">
        <v>3</v>
      </c>
      <c r="N49" s="3" t="s">
        <v>3</v>
      </c>
      <c r="O49" s="3" t="s">
        <v>3</v>
      </c>
      <c r="P49" s="3" t="s">
        <v>3</v>
      </c>
      <c r="Q49" s="3" t="s">
        <v>3</v>
      </c>
      <c r="R49" s="3" t="s">
        <v>3</v>
      </c>
      <c r="S49" s="3">
        <f>COUNTIF(G49:R49,"P")</f>
        <v>12</v>
      </c>
      <c r="T49" s="94">
        <f>IFERROR((S50/S49)*1," ")</f>
        <v>0</v>
      </c>
      <c r="U49" s="95"/>
      <c r="V49" s="93" t="s">
        <v>165</v>
      </c>
      <c r="W49" s="97" t="s">
        <v>189</v>
      </c>
      <c r="X49" s="97"/>
      <c r="Y49" s="59"/>
    </row>
    <row r="50" spans="1:25" s="4" customFormat="1" ht="50.1" customHeight="1" x14ac:dyDescent="0.2">
      <c r="A50" s="68"/>
      <c r="B50" s="66"/>
      <c r="C50" s="68"/>
      <c r="D50" s="68"/>
      <c r="E50" s="92"/>
      <c r="F50" s="9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>
        <f>COUNTIF(G50:R50,"E")</f>
        <v>0</v>
      </c>
      <c r="T50" s="94"/>
      <c r="U50" s="95"/>
      <c r="V50" s="93"/>
      <c r="W50" s="97"/>
      <c r="X50" s="97"/>
      <c r="Y50" s="59"/>
    </row>
    <row r="51" spans="1:25" s="4" customFormat="1" ht="90" customHeight="1" x14ac:dyDescent="0.2">
      <c r="A51" s="68"/>
      <c r="B51" s="66" t="s">
        <v>9</v>
      </c>
      <c r="C51" s="68" t="s">
        <v>63</v>
      </c>
      <c r="D51" s="100" t="s">
        <v>121</v>
      </c>
      <c r="E51" s="101" t="s">
        <v>64</v>
      </c>
      <c r="F51" s="93" t="s">
        <v>61</v>
      </c>
      <c r="G51" s="3"/>
      <c r="H51" s="3"/>
      <c r="I51" s="3"/>
      <c r="J51" s="3"/>
      <c r="K51" s="3" t="s">
        <v>3</v>
      </c>
      <c r="L51" s="3" t="s">
        <v>3</v>
      </c>
      <c r="M51" s="3" t="s">
        <v>3</v>
      </c>
      <c r="N51" s="3" t="s">
        <v>3</v>
      </c>
      <c r="O51" s="3"/>
      <c r="P51" s="3"/>
      <c r="Q51" s="3"/>
      <c r="R51" s="3"/>
      <c r="S51" s="3">
        <f>COUNTIF(G51:R51,"P")</f>
        <v>4</v>
      </c>
      <c r="T51" s="94">
        <f>IFERROR((S52/S51)*1," ")</f>
        <v>0</v>
      </c>
      <c r="U51" s="95"/>
      <c r="V51" s="93" t="s">
        <v>165</v>
      </c>
      <c r="W51" s="97" t="s">
        <v>189</v>
      </c>
      <c r="X51" s="97" t="s">
        <v>166</v>
      </c>
      <c r="Y51" s="59"/>
    </row>
    <row r="52" spans="1:25" s="4" customFormat="1" ht="90" customHeight="1" x14ac:dyDescent="0.2">
      <c r="A52" s="68"/>
      <c r="B52" s="66"/>
      <c r="C52" s="68"/>
      <c r="D52" s="100"/>
      <c r="E52" s="101"/>
      <c r="F52" s="9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>
        <f>COUNTIF(G52:R52,"E")</f>
        <v>0</v>
      </c>
      <c r="T52" s="94"/>
      <c r="U52" s="95"/>
      <c r="V52" s="93"/>
      <c r="W52" s="97"/>
      <c r="X52" s="97"/>
      <c r="Y52" s="59"/>
    </row>
    <row r="53" spans="1:25" s="4" customFormat="1" ht="69.95" customHeight="1" x14ac:dyDescent="0.2">
      <c r="A53" s="68"/>
      <c r="B53" s="66" t="s">
        <v>9</v>
      </c>
      <c r="C53" s="68" t="s">
        <v>201</v>
      </c>
      <c r="D53" s="68" t="s">
        <v>62</v>
      </c>
      <c r="E53" s="68" t="s">
        <v>138</v>
      </c>
      <c r="F53" s="93" t="s">
        <v>155</v>
      </c>
      <c r="G53" s="3"/>
      <c r="H53" s="3"/>
      <c r="I53" s="3"/>
      <c r="J53" s="3"/>
      <c r="K53" s="3" t="s">
        <v>3</v>
      </c>
      <c r="L53" s="3"/>
      <c r="M53" s="3"/>
      <c r="N53" s="3"/>
      <c r="O53" s="3"/>
      <c r="P53" s="3"/>
      <c r="Q53" s="3"/>
      <c r="R53" s="3"/>
      <c r="S53" s="3">
        <f>COUNTIF(G53:R53,"P")</f>
        <v>1</v>
      </c>
      <c r="T53" s="94">
        <f>IFERROR((S54/S53)*1," ")</f>
        <v>0</v>
      </c>
      <c r="U53" s="95"/>
      <c r="V53" s="93" t="s">
        <v>165</v>
      </c>
      <c r="W53" s="97" t="s">
        <v>189</v>
      </c>
      <c r="X53" s="97" t="s">
        <v>166</v>
      </c>
      <c r="Y53" s="59"/>
    </row>
    <row r="54" spans="1:25" s="4" customFormat="1" ht="69.95" customHeight="1" x14ac:dyDescent="0.2">
      <c r="A54" s="68"/>
      <c r="B54" s="66"/>
      <c r="C54" s="68"/>
      <c r="D54" s="68"/>
      <c r="E54" s="68"/>
      <c r="F54" s="9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>
        <f>COUNTIF(G54:R54,"E")</f>
        <v>0</v>
      </c>
      <c r="T54" s="94"/>
      <c r="U54" s="95"/>
      <c r="V54" s="93"/>
      <c r="W54" s="97"/>
      <c r="X54" s="97"/>
      <c r="Y54" s="59"/>
    </row>
    <row r="55" spans="1:25" s="4" customFormat="1" ht="50.1" customHeight="1" x14ac:dyDescent="0.2">
      <c r="A55" s="68"/>
      <c r="B55" s="66" t="s">
        <v>9</v>
      </c>
      <c r="C55" s="68" t="s">
        <v>67</v>
      </c>
      <c r="D55" s="68" t="s">
        <v>71</v>
      </c>
      <c r="E55" s="92" t="s">
        <v>202</v>
      </c>
      <c r="F55" s="93" t="s">
        <v>61</v>
      </c>
      <c r="G55" s="3"/>
      <c r="H55" s="3"/>
      <c r="I55" s="3"/>
      <c r="J55" s="3"/>
      <c r="K55" s="3"/>
      <c r="L55" s="3"/>
      <c r="M55" s="3" t="s">
        <v>3</v>
      </c>
      <c r="N55" s="3"/>
      <c r="O55" s="3"/>
      <c r="P55" s="3"/>
      <c r="Q55" s="3"/>
      <c r="R55" s="3"/>
      <c r="S55" s="3">
        <f>COUNTIF(G55:R55,"P")</f>
        <v>1</v>
      </c>
      <c r="T55" s="94">
        <f>IFERROR((S56/S55)*1," ")</f>
        <v>0</v>
      </c>
      <c r="U55" s="95"/>
      <c r="V55" s="93" t="s">
        <v>165</v>
      </c>
      <c r="W55" s="97" t="s">
        <v>189</v>
      </c>
      <c r="X55" s="97" t="s">
        <v>166</v>
      </c>
      <c r="Y55" s="59"/>
    </row>
    <row r="56" spans="1:25" s="4" customFormat="1" ht="50.1" customHeight="1" x14ac:dyDescent="0.2">
      <c r="A56" s="68"/>
      <c r="B56" s="66"/>
      <c r="C56" s="68"/>
      <c r="D56" s="68"/>
      <c r="E56" s="92"/>
      <c r="F56" s="9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>
        <f>COUNTIF(G56:R56,"E")</f>
        <v>0</v>
      </c>
      <c r="T56" s="94"/>
      <c r="U56" s="95"/>
      <c r="V56" s="93"/>
      <c r="W56" s="97"/>
      <c r="X56" s="97"/>
      <c r="Y56" s="59"/>
    </row>
    <row r="57" spans="1:25" s="4" customFormat="1" ht="50.1" customHeight="1" x14ac:dyDescent="0.2">
      <c r="A57" s="68"/>
      <c r="B57" s="66" t="s">
        <v>9</v>
      </c>
      <c r="C57" s="68" t="s">
        <v>117</v>
      </c>
      <c r="D57" s="68" t="s">
        <v>119</v>
      </c>
      <c r="E57" s="68" t="s">
        <v>118</v>
      </c>
      <c r="F57" s="93" t="s">
        <v>139</v>
      </c>
      <c r="G57" s="3"/>
      <c r="H57" s="3" t="s">
        <v>3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>
        <f>COUNTIF(G57:R57,"P")</f>
        <v>1</v>
      </c>
      <c r="T57" s="94">
        <f>IFERROR((S58/S57)*1," ")</f>
        <v>0</v>
      </c>
      <c r="U57" s="95"/>
      <c r="V57" s="93" t="s">
        <v>165</v>
      </c>
      <c r="W57" s="97" t="s">
        <v>189</v>
      </c>
      <c r="X57" s="97"/>
      <c r="Y57" s="59"/>
    </row>
    <row r="58" spans="1:25" s="4" customFormat="1" ht="50.1" customHeight="1" x14ac:dyDescent="0.2">
      <c r="A58" s="68"/>
      <c r="B58" s="66"/>
      <c r="C58" s="68"/>
      <c r="D58" s="68"/>
      <c r="E58" s="68"/>
      <c r="F58" s="9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>
        <f>COUNTIF(G58:R58,"E")</f>
        <v>0</v>
      </c>
      <c r="T58" s="94"/>
      <c r="U58" s="95"/>
      <c r="V58" s="93"/>
      <c r="W58" s="97"/>
      <c r="X58" s="97"/>
      <c r="Y58" s="59"/>
    </row>
    <row r="59" spans="1:25" s="4" customFormat="1" ht="50.1" customHeight="1" x14ac:dyDescent="0.2">
      <c r="A59" s="68"/>
      <c r="B59" s="66" t="s">
        <v>9</v>
      </c>
      <c r="C59" s="68"/>
      <c r="D59" s="68"/>
      <c r="E59" s="68" t="s">
        <v>203</v>
      </c>
      <c r="F59" s="93" t="s">
        <v>139</v>
      </c>
      <c r="G59" s="3"/>
      <c r="H59" s="3"/>
      <c r="I59" s="3"/>
      <c r="J59" s="3"/>
      <c r="K59" s="3"/>
      <c r="L59" s="3"/>
      <c r="M59" s="3"/>
      <c r="N59" s="3"/>
      <c r="O59" s="3"/>
      <c r="P59" s="3" t="s">
        <v>3</v>
      </c>
      <c r="Q59" s="3"/>
      <c r="R59" s="3"/>
      <c r="S59" s="3">
        <f>COUNTIF(G59:R59,"P")</f>
        <v>1</v>
      </c>
      <c r="T59" s="94">
        <f>IFERROR((S60/S59)*1," ")</f>
        <v>0</v>
      </c>
      <c r="U59" s="95"/>
      <c r="V59" s="93" t="s">
        <v>204</v>
      </c>
      <c r="W59" s="97" t="s">
        <v>189</v>
      </c>
      <c r="X59" s="97" t="s">
        <v>166</v>
      </c>
      <c r="Y59" s="59"/>
    </row>
    <row r="60" spans="1:25" s="4" customFormat="1" ht="50.1" customHeight="1" x14ac:dyDescent="0.2">
      <c r="A60" s="68"/>
      <c r="B60" s="66"/>
      <c r="C60" s="68"/>
      <c r="D60" s="68"/>
      <c r="E60" s="68"/>
      <c r="F60" s="9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>
        <f>COUNTIF(G60:R60,"E")</f>
        <v>0</v>
      </c>
      <c r="T60" s="94"/>
      <c r="U60" s="95"/>
      <c r="V60" s="93"/>
      <c r="W60" s="97"/>
      <c r="X60" s="97"/>
      <c r="Y60" s="59"/>
    </row>
    <row r="61" spans="1:25" s="4" customFormat="1" ht="50.1" customHeight="1" x14ac:dyDescent="0.2">
      <c r="A61" s="68"/>
      <c r="B61" s="66" t="s">
        <v>9</v>
      </c>
      <c r="C61" s="68"/>
      <c r="D61" s="68"/>
      <c r="E61" s="68" t="s">
        <v>140</v>
      </c>
      <c r="F61" s="93" t="s">
        <v>139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 t="s">
        <v>3</v>
      </c>
      <c r="R61" s="3"/>
      <c r="S61" s="3">
        <f>COUNTIF(G61:R61,"P")</f>
        <v>1</v>
      </c>
      <c r="T61" s="94">
        <f>IFERROR((S62/S61)*1," ")</f>
        <v>0</v>
      </c>
      <c r="U61" s="95"/>
      <c r="V61" s="93" t="s">
        <v>174</v>
      </c>
      <c r="W61" s="97" t="s">
        <v>173</v>
      </c>
      <c r="X61" s="97" t="s">
        <v>166</v>
      </c>
      <c r="Y61" s="59"/>
    </row>
    <row r="62" spans="1:25" s="4" customFormat="1" ht="50.1" customHeight="1" x14ac:dyDescent="0.2">
      <c r="A62" s="68"/>
      <c r="B62" s="66"/>
      <c r="C62" s="68"/>
      <c r="D62" s="68"/>
      <c r="E62" s="68"/>
      <c r="F62" s="9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>
        <f>COUNTIF(G62:R62,"E")</f>
        <v>0</v>
      </c>
      <c r="T62" s="94"/>
      <c r="U62" s="95"/>
      <c r="V62" s="93"/>
      <c r="W62" s="97"/>
      <c r="X62" s="97"/>
      <c r="Y62" s="59"/>
    </row>
    <row r="63" spans="1:25" s="4" customFormat="1" ht="50.1" customHeight="1" x14ac:dyDescent="0.2">
      <c r="A63" s="68"/>
      <c r="B63" s="66" t="s">
        <v>9</v>
      </c>
      <c r="C63" s="68"/>
      <c r="D63" s="68" t="s">
        <v>122</v>
      </c>
      <c r="E63" s="68" t="s">
        <v>123</v>
      </c>
      <c r="F63" s="93" t="s">
        <v>61</v>
      </c>
      <c r="G63" s="3"/>
      <c r="H63" s="3" t="s">
        <v>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>
        <f>COUNTIF(G63:R63,"P")</f>
        <v>1</v>
      </c>
      <c r="T63" s="94">
        <f>IFERROR((S64/S63)*1," ")</f>
        <v>0</v>
      </c>
      <c r="U63" s="95"/>
      <c r="V63" s="93" t="s">
        <v>165</v>
      </c>
      <c r="W63" s="97" t="s">
        <v>189</v>
      </c>
      <c r="X63" s="97"/>
      <c r="Y63" s="59"/>
    </row>
    <row r="64" spans="1:25" s="4" customFormat="1" ht="50.1" customHeight="1" x14ac:dyDescent="0.2">
      <c r="A64" s="68"/>
      <c r="B64" s="66"/>
      <c r="C64" s="68"/>
      <c r="D64" s="68"/>
      <c r="E64" s="68"/>
      <c r="F64" s="9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>
        <f>COUNTIF(G64:R64,"E")</f>
        <v>0</v>
      </c>
      <c r="T64" s="94"/>
      <c r="U64" s="95"/>
      <c r="V64" s="93"/>
      <c r="W64" s="97"/>
      <c r="X64" s="97"/>
      <c r="Y64" s="59"/>
    </row>
    <row r="65" spans="1:25" s="4" customFormat="1" ht="50.1" customHeight="1" x14ac:dyDescent="0.2">
      <c r="A65" s="68"/>
      <c r="B65" s="21" t="s">
        <v>9</v>
      </c>
      <c r="C65" s="68"/>
      <c r="D65" s="68"/>
      <c r="E65" s="68" t="s">
        <v>205</v>
      </c>
      <c r="F65" s="93" t="s">
        <v>141</v>
      </c>
      <c r="G65" s="3"/>
      <c r="H65" s="3" t="s">
        <v>3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>
        <f>COUNTIF(G65:R65,"P")</f>
        <v>1</v>
      </c>
      <c r="T65" s="94">
        <f>IFERROR((S66/S65)*1," ")</f>
        <v>0</v>
      </c>
      <c r="U65" s="95"/>
      <c r="V65" s="93" t="s">
        <v>175</v>
      </c>
      <c r="W65" s="97" t="s">
        <v>189</v>
      </c>
      <c r="X65" s="97" t="s">
        <v>166</v>
      </c>
      <c r="Y65" s="59"/>
    </row>
    <row r="66" spans="1:25" s="4" customFormat="1" ht="50.1" customHeight="1" x14ac:dyDescent="0.2">
      <c r="A66" s="68"/>
      <c r="B66" s="21" t="s">
        <v>9</v>
      </c>
      <c r="C66" s="68"/>
      <c r="D66" s="68"/>
      <c r="E66" s="68"/>
      <c r="F66" s="9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>
        <f>COUNTIF(G66:R66,"E")</f>
        <v>0</v>
      </c>
      <c r="T66" s="94"/>
      <c r="U66" s="95"/>
      <c r="V66" s="93"/>
      <c r="W66" s="97"/>
      <c r="X66" s="97"/>
      <c r="Y66" s="59"/>
    </row>
    <row r="67" spans="1:25" s="4" customFormat="1" ht="50.1" customHeight="1" x14ac:dyDescent="0.2">
      <c r="A67" s="68"/>
      <c r="B67" s="21"/>
      <c r="C67" s="68"/>
      <c r="D67" s="68"/>
      <c r="E67" s="68" t="s">
        <v>153</v>
      </c>
      <c r="F67" s="93" t="s">
        <v>61</v>
      </c>
      <c r="G67" s="3"/>
      <c r="H67" s="3" t="s">
        <v>3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>
        <f>COUNTIF(G67:R67,"P")</f>
        <v>1</v>
      </c>
      <c r="T67" s="94">
        <f>IFERROR((S68/S67)*1," ")</f>
        <v>0</v>
      </c>
      <c r="U67" s="95"/>
      <c r="V67" s="93" t="s">
        <v>165</v>
      </c>
      <c r="W67" s="97" t="s">
        <v>189</v>
      </c>
      <c r="X67" s="97" t="s">
        <v>166</v>
      </c>
      <c r="Y67" s="59"/>
    </row>
    <row r="68" spans="1:25" s="4" customFormat="1" ht="50.1" customHeight="1" x14ac:dyDescent="0.2">
      <c r="A68" s="68"/>
      <c r="B68" s="21"/>
      <c r="C68" s="68"/>
      <c r="D68" s="68"/>
      <c r="E68" s="68"/>
      <c r="F68" s="9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>
        <f>COUNTIF(G68:R68,"E")</f>
        <v>0</v>
      </c>
      <c r="T68" s="94"/>
      <c r="U68" s="95"/>
      <c r="V68" s="93"/>
      <c r="W68" s="97"/>
      <c r="X68" s="97"/>
      <c r="Y68" s="59"/>
    </row>
    <row r="69" spans="1:25" s="4" customFormat="1" ht="50.1" customHeight="1" x14ac:dyDescent="0.2">
      <c r="A69" s="68"/>
      <c r="B69" s="21"/>
      <c r="C69" s="68"/>
      <c r="D69" s="68"/>
      <c r="E69" s="68" t="s">
        <v>154</v>
      </c>
      <c r="F69" s="93" t="s">
        <v>61</v>
      </c>
      <c r="G69" s="3"/>
      <c r="H69" s="3"/>
      <c r="I69" s="3" t="s">
        <v>3</v>
      </c>
      <c r="J69" s="3"/>
      <c r="K69" s="3"/>
      <c r="L69" s="3"/>
      <c r="M69" s="3"/>
      <c r="N69" s="3"/>
      <c r="O69" s="3"/>
      <c r="P69" s="3"/>
      <c r="Q69" s="3"/>
      <c r="R69" s="3"/>
      <c r="S69" s="3">
        <f>COUNTIF(G69:R69,"P")</f>
        <v>1</v>
      </c>
      <c r="T69" s="94">
        <f>IFERROR((S70/S69)*1," ")</f>
        <v>0</v>
      </c>
      <c r="U69" s="95"/>
      <c r="V69" s="93" t="s">
        <v>165</v>
      </c>
      <c r="W69" s="97" t="s">
        <v>189</v>
      </c>
      <c r="X69" s="97" t="s">
        <v>166</v>
      </c>
      <c r="Y69" s="59"/>
    </row>
    <row r="70" spans="1:25" s="4" customFormat="1" ht="50.1" customHeight="1" x14ac:dyDescent="0.2">
      <c r="A70" s="68"/>
      <c r="B70" s="21"/>
      <c r="C70" s="68"/>
      <c r="D70" s="68"/>
      <c r="E70" s="68"/>
      <c r="F70" s="9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>
        <f>COUNTIF(G70:R70,"E")</f>
        <v>0</v>
      </c>
      <c r="T70" s="94"/>
      <c r="U70" s="95"/>
      <c r="V70" s="93"/>
      <c r="W70" s="97"/>
      <c r="X70" s="97"/>
      <c r="Y70" s="59"/>
    </row>
    <row r="71" spans="1:25" s="4" customFormat="1" ht="50.1" customHeight="1" x14ac:dyDescent="0.2">
      <c r="A71" s="68"/>
      <c r="B71" s="21" t="s">
        <v>9</v>
      </c>
      <c r="C71" s="68"/>
      <c r="D71" s="68"/>
      <c r="E71" s="68" t="s">
        <v>206</v>
      </c>
      <c r="F71" s="93" t="s">
        <v>152</v>
      </c>
      <c r="G71" s="3"/>
      <c r="H71" s="3"/>
      <c r="I71" s="3"/>
      <c r="J71" s="3"/>
      <c r="K71" s="3"/>
      <c r="L71" s="3"/>
      <c r="M71" s="3" t="s">
        <v>3</v>
      </c>
      <c r="N71" s="3"/>
      <c r="O71" s="3"/>
      <c r="P71" s="3"/>
      <c r="Q71" s="3"/>
      <c r="R71" s="3"/>
      <c r="S71" s="3">
        <f>COUNTIF(G71:R71,"P")</f>
        <v>1</v>
      </c>
      <c r="T71" s="94">
        <f>IFERROR((S72/S71)*1," ")</f>
        <v>0</v>
      </c>
      <c r="U71" s="95"/>
      <c r="V71" s="93" t="s">
        <v>176</v>
      </c>
      <c r="W71" s="97" t="s">
        <v>189</v>
      </c>
      <c r="X71" s="97" t="s">
        <v>166</v>
      </c>
      <c r="Y71" s="59"/>
    </row>
    <row r="72" spans="1:25" s="4" customFormat="1" ht="50.1" customHeight="1" x14ac:dyDescent="0.2">
      <c r="A72" s="68"/>
      <c r="B72" s="21" t="s">
        <v>9</v>
      </c>
      <c r="C72" s="68"/>
      <c r="D72" s="68"/>
      <c r="E72" s="68"/>
      <c r="F72" s="9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>
        <f>COUNTIF(G72:R72,"E")</f>
        <v>0</v>
      </c>
      <c r="T72" s="94"/>
      <c r="U72" s="95"/>
      <c r="V72" s="93"/>
      <c r="W72" s="97"/>
      <c r="X72" s="97"/>
      <c r="Y72" s="59"/>
    </row>
    <row r="73" spans="1:25" s="4" customFormat="1" ht="50.1" customHeight="1" x14ac:dyDescent="0.2">
      <c r="A73" s="68"/>
      <c r="B73" s="66" t="s">
        <v>9</v>
      </c>
      <c r="C73" s="68" t="s">
        <v>73</v>
      </c>
      <c r="D73" s="68" t="s">
        <v>74</v>
      </c>
      <c r="E73" s="92" t="s">
        <v>77</v>
      </c>
      <c r="F73" s="93" t="s">
        <v>75</v>
      </c>
      <c r="G73" s="3" t="s">
        <v>3</v>
      </c>
      <c r="H73" s="3" t="s">
        <v>3</v>
      </c>
      <c r="I73" s="3" t="s">
        <v>3</v>
      </c>
      <c r="J73" s="3" t="s">
        <v>3</v>
      </c>
      <c r="K73" s="3" t="s">
        <v>3</v>
      </c>
      <c r="L73" s="3" t="s">
        <v>3</v>
      </c>
      <c r="M73" s="3" t="s">
        <v>3</v>
      </c>
      <c r="N73" s="3" t="s">
        <v>3</v>
      </c>
      <c r="O73" s="3" t="s">
        <v>3</v>
      </c>
      <c r="P73" s="3" t="s">
        <v>3</v>
      </c>
      <c r="Q73" s="3" t="s">
        <v>3</v>
      </c>
      <c r="R73" s="3" t="s">
        <v>3</v>
      </c>
      <c r="S73" s="3">
        <f>COUNTIF(G73:R73,"P")</f>
        <v>12</v>
      </c>
      <c r="T73" s="94">
        <f>IFERROR((S74/S73)*1," ")</f>
        <v>0</v>
      </c>
      <c r="U73" s="95"/>
      <c r="V73" s="93" t="s">
        <v>177</v>
      </c>
      <c r="W73" s="97" t="s">
        <v>189</v>
      </c>
      <c r="X73" s="97"/>
      <c r="Y73" s="59"/>
    </row>
    <row r="74" spans="1:25" s="4" customFormat="1" ht="50.1" customHeight="1" x14ac:dyDescent="0.2">
      <c r="A74" s="68"/>
      <c r="B74" s="66"/>
      <c r="C74" s="68"/>
      <c r="D74" s="68"/>
      <c r="E74" s="92"/>
      <c r="F74" s="9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>
        <f>COUNTIF(G74:R74,"E")</f>
        <v>0</v>
      </c>
      <c r="T74" s="94"/>
      <c r="U74" s="95"/>
      <c r="V74" s="93"/>
      <c r="W74" s="97"/>
      <c r="X74" s="97"/>
      <c r="Y74" s="59"/>
    </row>
    <row r="75" spans="1:25" s="4" customFormat="1" ht="50.1" customHeight="1" x14ac:dyDescent="0.2">
      <c r="A75" s="68"/>
      <c r="B75" s="66" t="s">
        <v>9</v>
      </c>
      <c r="C75" s="68" t="s">
        <v>78</v>
      </c>
      <c r="D75" s="68" t="s">
        <v>79</v>
      </c>
      <c r="E75" s="92" t="s">
        <v>81</v>
      </c>
      <c r="F75" s="93" t="s">
        <v>80</v>
      </c>
      <c r="G75" s="3"/>
      <c r="H75" s="3"/>
      <c r="I75" s="3"/>
      <c r="J75" s="3"/>
      <c r="K75" s="3" t="s">
        <v>3</v>
      </c>
      <c r="L75" s="3"/>
      <c r="M75" s="3"/>
      <c r="N75" s="3"/>
      <c r="O75" s="3"/>
      <c r="P75" s="3" t="s">
        <v>3</v>
      </c>
      <c r="Q75" s="3"/>
      <c r="R75" s="3"/>
      <c r="S75" s="3">
        <f>COUNTIF(G75:R75,"P")</f>
        <v>2</v>
      </c>
      <c r="T75" s="94">
        <f>IFERROR((S76/S75)*1," ")</f>
        <v>0</v>
      </c>
      <c r="U75" s="95"/>
      <c r="V75" s="93" t="s">
        <v>178</v>
      </c>
      <c r="W75" s="97" t="s">
        <v>189</v>
      </c>
      <c r="X75" s="97"/>
      <c r="Y75" s="59"/>
    </row>
    <row r="76" spans="1:25" s="4" customFormat="1" ht="50.1" customHeight="1" x14ac:dyDescent="0.2">
      <c r="A76" s="68"/>
      <c r="B76" s="66"/>
      <c r="C76" s="68"/>
      <c r="D76" s="68"/>
      <c r="E76" s="92"/>
      <c r="F76" s="9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>
        <f>COUNTIF(G76:R76,"E")</f>
        <v>0</v>
      </c>
      <c r="T76" s="94"/>
      <c r="U76" s="95"/>
      <c r="V76" s="93"/>
      <c r="W76" s="97"/>
      <c r="X76" s="97"/>
      <c r="Y76" s="59"/>
    </row>
    <row r="77" spans="1:25" s="4" customFormat="1" ht="50.1" customHeight="1" x14ac:dyDescent="0.2">
      <c r="A77" s="68"/>
      <c r="B77" s="66" t="s">
        <v>9</v>
      </c>
      <c r="C77" s="68" t="s">
        <v>82</v>
      </c>
      <c r="D77" s="68" t="s">
        <v>142</v>
      </c>
      <c r="E77" s="92" t="s">
        <v>83</v>
      </c>
      <c r="F77" s="93" t="s">
        <v>61</v>
      </c>
      <c r="G77" s="3"/>
      <c r="H77" s="3"/>
      <c r="I77" s="3"/>
      <c r="J77" s="3" t="s">
        <v>3</v>
      </c>
      <c r="K77" s="3"/>
      <c r="L77" s="3"/>
      <c r="M77" s="3"/>
      <c r="N77" s="3"/>
      <c r="O77" s="3"/>
      <c r="P77" s="3"/>
      <c r="Q77" s="3"/>
      <c r="R77" s="3"/>
      <c r="S77" s="3">
        <f>COUNTIF(G77:R77,"P")</f>
        <v>1</v>
      </c>
      <c r="T77" s="94">
        <f>IFERROR((S78/S77)*1," ")</f>
        <v>0</v>
      </c>
      <c r="U77" s="95"/>
      <c r="V77" s="93" t="s">
        <v>165</v>
      </c>
      <c r="W77" s="97" t="s">
        <v>189</v>
      </c>
      <c r="X77" s="97"/>
      <c r="Y77" s="59"/>
    </row>
    <row r="78" spans="1:25" s="4" customFormat="1" ht="50.1" customHeight="1" x14ac:dyDescent="0.2">
      <c r="A78" s="68"/>
      <c r="B78" s="66"/>
      <c r="C78" s="68"/>
      <c r="D78" s="68"/>
      <c r="E78" s="92"/>
      <c r="F78" s="9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>
        <f>COUNTIF(G78:R78,"E")</f>
        <v>0</v>
      </c>
      <c r="T78" s="94"/>
      <c r="U78" s="95"/>
      <c r="V78" s="93"/>
      <c r="W78" s="97"/>
      <c r="X78" s="97"/>
      <c r="Y78" s="59"/>
    </row>
    <row r="79" spans="1:25" s="4" customFormat="1" ht="50.1" customHeight="1" x14ac:dyDescent="0.2">
      <c r="A79" s="68"/>
      <c r="B79" s="66" t="s">
        <v>9</v>
      </c>
      <c r="C79" s="68"/>
      <c r="D79" s="68"/>
      <c r="E79" s="92" t="s">
        <v>207</v>
      </c>
      <c r="F79" s="93" t="s">
        <v>61</v>
      </c>
      <c r="G79" s="3"/>
      <c r="H79" s="3"/>
      <c r="I79" s="3"/>
      <c r="J79" s="3" t="s">
        <v>3</v>
      </c>
      <c r="K79" s="3"/>
      <c r="L79" s="3"/>
      <c r="M79" s="3"/>
      <c r="N79" s="3"/>
      <c r="O79" s="3"/>
      <c r="P79" s="3"/>
      <c r="Q79" s="3"/>
      <c r="R79" s="3"/>
      <c r="S79" s="3">
        <f>COUNTIF(G79:R79,"P")</f>
        <v>1</v>
      </c>
      <c r="T79" s="94">
        <f>IFERROR((S80/S79)*1," ")</f>
        <v>0</v>
      </c>
      <c r="U79" s="95"/>
      <c r="V79" s="93" t="s">
        <v>165</v>
      </c>
      <c r="W79" s="97" t="s">
        <v>189</v>
      </c>
      <c r="X79" s="97"/>
      <c r="Y79" s="59"/>
    </row>
    <row r="80" spans="1:25" s="4" customFormat="1" ht="50.1" customHeight="1" x14ac:dyDescent="0.2">
      <c r="A80" s="68"/>
      <c r="B80" s="66"/>
      <c r="C80" s="68"/>
      <c r="D80" s="68"/>
      <c r="E80" s="92"/>
      <c r="F80" s="9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>
        <f>COUNTIF(G80:R80,"E")</f>
        <v>0</v>
      </c>
      <c r="T80" s="94"/>
      <c r="U80" s="95"/>
      <c r="V80" s="93"/>
      <c r="W80" s="97"/>
      <c r="X80" s="97"/>
      <c r="Y80" s="59"/>
    </row>
    <row r="81" spans="1:25" s="4" customFormat="1" ht="50.1" customHeight="1" x14ac:dyDescent="0.2">
      <c r="A81" s="68"/>
      <c r="B81" s="66" t="s">
        <v>9</v>
      </c>
      <c r="C81" s="68"/>
      <c r="D81" s="68"/>
      <c r="E81" s="92" t="s">
        <v>144</v>
      </c>
      <c r="F81" s="93" t="s">
        <v>35</v>
      </c>
      <c r="G81" s="3"/>
      <c r="H81" s="3"/>
      <c r="I81" s="3"/>
      <c r="J81" s="3"/>
      <c r="K81" s="3" t="s">
        <v>3</v>
      </c>
      <c r="L81" s="3"/>
      <c r="M81" s="3"/>
      <c r="N81" s="3"/>
      <c r="O81" s="3"/>
      <c r="P81" s="3"/>
      <c r="Q81" s="3"/>
      <c r="R81" s="3"/>
      <c r="S81" s="3">
        <f>COUNTIF(G81:R81,"P")</f>
        <v>1</v>
      </c>
      <c r="T81" s="94">
        <f>IFERROR((S82/S81)*1," ")</f>
        <v>0</v>
      </c>
      <c r="U81" s="95"/>
      <c r="V81" s="93" t="s">
        <v>180</v>
      </c>
      <c r="W81" s="97" t="s">
        <v>189</v>
      </c>
      <c r="X81" s="97" t="s">
        <v>179</v>
      </c>
      <c r="Y81" s="59"/>
    </row>
    <row r="82" spans="1:25" s="4" customFormat="1" ht="50.1" customHeight="1" x14ac:dyDescent="0.2">
      <c r="A82" s="68"/>
      <c r="B82" s="66"/>
      <c r="C82" s="68"/>
      <c r="D82" s="68"/>
      <c r="E82" s="92"/>
      <c r="F82" s="9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f>COUNTIF(G82:R82,"E")</f>
        <v>0</v>
      </c>
      <c r="T82" s="94"/>
      <c r="U82" s="95"/>
      <c r="V82" s="93"/>
      <c r="W82" s="97"/>
      <c r="X82" s="97"/>
      <c r="Y82" s="59"/>
    </row>
    <row r="83" spans="1:25" s="4" customFormat="1" ht="50.1" customHeight="1" x14ac:dyDescent="0.2">
      <c r="A83" s="68"/>
      <c r="B83" s="66" t="s">
        <v>9</v>
      </c>
      <c r="C83" s="68"/>
      <c r="D83" s="68"/>
      <c r="E83" s="92" t="s">
        <v>145</v>
      </c>
      <c r="F83" s="93" t="s">
        <v>35</v>
      </c>
      <c r="G83" s="3"/>
      <c r="H83" s="3"/>
      <c r="I83" s="3"/>
      <c r="J83" s="3"/>
      <c r="K83" s="3"/>
      <c r="L83" s="3"/>
      <c r="M83" s="3" t="s">
        <v>3</v>
      </c>
      <c r="N83" s="3" t="s">
        <v>3</v>
      </c>
      <c r="O83" s="3" t="s">
        <v>3</v>
      </c>
      <c r="P83" s="3"/>
      <c r="Q83" s="3"/>
      <c r="R83" s="3"/>
      <c r="S83" s="3">
        <f>COUNTIF(G83:R83,"P")</f>
        <v>3</v>
      </c>
      <c r="T83" s="94">
        <f>IFERROR((S84/S83)*1," ")</f>
        <v>0</v>
      </c>
      <c r="U83" s="95"/>
      <c r="V83" s="93" t="s">
        <v>181</v>
      </c>
      <c r="W83" s="97" t="s">
        <v>189</v>
      </c>
      <c r="X83" s="97"/>
      <c r="Y83" s="59"/>
    </row>
    <row r="84" spans="1:25" s="4" customFormat="1" ht="50.1" customHeight="1" x14ac:dyDescent="0.2">
      <c r="A84" s="68"/>
      <c r="B84" s="66"/>
      <c r="C84" s="68"/>
      <c r="D84" s="68"/>
      <c r="E84" s="92"/>
      <c r="F84" s="9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>
        <f>COUNTIF(G84:R84,"E")</f>
        <v>0</v>
      </c>
      <c r="T84" s="94"/>
      <c r="U84" s="95"/>
      <c r="V84" s="93"/>
      <c r="W84" s="97"/>
      <c r="X84" s="97"/>
      <c r="Y84" s="59"/>
    </row>
    <row r="85" spans="1:25" s="4" customFormat="1" ht="50.1" customHeight="1" x14ac:dyDescent="0.2">
      <c r="A85" s="68"/>
      <c r="B85" s="66" t="s">
        <v>9</v>
      </c>
      <c r="C85" s="68"/>
      <c r="D85" s="68"/>
      <c r="E85" s="92" t="s">
        <v>146</v>
      </c>
      <c r="F85" s="93" t="s">
        <v>61</v>
      </c>
      <c r="G85" s="3"/>
      <c r="H85" s="3"/>
      <c r="I85" s="3"/>
      <c r="J85" s="3" t="s">
        <v>3</v>
      </c>
      <c r="K85" s="3" t="s">
        <v>3</v>
      </c>
      <c r="L85" s="3" t="s">
        <v>3</v>
      </c>
      <c r="M85" s="3"/>
      <c r="N85" s="3"/>
      <c r="O85" s="3"/>
      <c r="P85" s="3"/>
      <c r="Q85" s="3"/>
      <c r="R85" s="3"/>
      <c r="S85" s="3">
        <f>COUNTIF(G85:R85,"P")</f>
        <v>3</v>
      </c>
      <c r="T85" s="94">
        <f>IFERROR((S86/S85)*1," ")</f>
        <v>0</v>
      </c>
      <c r="U85" s="95"/>
      <c r="V85" s="93" t="s">
        <v>165</v>
      </c>
      <c r="W85" s="97" t="s">
        <v>189</v>
      </c>
      <c r="X85" s="97" t="s">
        <v>166</v>
      </c>
      <c r="Y85" s="59"/>
    </row>
    <row r="86" spans="1:25" s="4" customFormat="1" ht="50.1" customHeight="1" x14ac:dyDescent="0.2">
      <c r="A86" s="68"/>
      <c r="B86" s="66"/>
      <c r="C86" s="68"/>
      <c r="D86" s="68"/>
      <c r="E86" s="92"/>
      <c r="F86" s="9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>
        <f>COUNTIF(G86:R86,"E")</f>
        <v>0</v>
      </c>
      <c r="T86" s="94"/>
      <c r="U86" s="95"/>
      <c r="V86" s="93"/>
      <c r="W86" s="97"/>
      <c r="X86" s="97"/>
      <c r="Y86" s="59"/>
    </row>
    <row r="87" spans="1:25" s="4" customFormat="1" ht="50.1" customHeight="1" x14ac:dyDescent="0.2">
      <c r="A87" s="68"/>
      <c r="B87" s="66" t="s">
        <v>9</v>
      </c>
      <c r="C87" s="68"/>
      <c r="D87" s="68"/>
      <c r="E87" s="92" t="s">
        <v>147</v>
      </c>
      <c r="F87" s="93" t="s">
        <v>143</v>
      </c>
      <c r="G87" s="3"/>
      <c r="H87" s="3"/>
      <c r="I87" s="3"/>
      <c r="J87" s="3"/>
      <c r="K87" s="3"/>
      <c r="L87" s="3"/>
      <c r="M87" s="3" t="s">
        <v>3</v>
      </c>
      <c r="N87" s="3"/>
      <c r="O87" s="3"/>
      <c r="P87" s="3"/>
      <c r="Q87" s="3"/>
      <c r="R87" s="3"/>
      <c r="S87" s="3">
        <f>COUNTIF(G87:R87,"P")</f>
        <v>1</v>
      </c>
      <c r="T87" s="94">
        <f>IFERROR((S88/S87)*1," ")</f>
        <v>0</v>
      </c>
      <c r="U87" s="95"/>
      <c r="V87" s="93" t="s">
        <v>182</v>
      </c>
      <c r="W87" s="97" t="s">
        <v>189</v>
      </c>
      <c r="X87" s="97"/>
      <c r="Y87" s="59"/>
    </row>
    <row r="88" spans="1:25" s="4" customFormat="1" ht="50.1" customHeight="1" x14ac:dyDescent="0.2">
      <c r="A88" s="68"/>
      <c r="B88" s="66"/>
      <c r="C88" s="68"/>
      <c r="D88" s="68"/>
      <c r="E88" s="92"/>
      <c r="F88" s="9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>
        <f>COUNTIF(G88:R88,"E")</f>
        <v>0</v>
      </c>
      <c r="T88" s="94"/>
      <c r="U88" s="95"/>
      <c r="V88" s="93"/>
      <c r="W88" s="97"/>
      <c r="X88" s="97"/>
      <c r="Y88" s="59"/>
    </row>
    <row r="89" spans="1:25" s="4" customFormat="1" ht="80.099999999999994" customHeight="1" x14ac:dyDescent="0.2">
      <c r="A89" s="68"/>
      <c r="B89" s="66" t="s">
        <v>9</v>
      </c>
      <c r="C89" s="68" t="s">
        <v>84</v>
      </c>
      <c r="D89" s="68" t="s">
        <v>93</v>
      </c>
      <c r="E89" s="92" t="s">
        <v>208</v>
      </c>
      <c r="F89" s="93" t="s">
        <v>61</v>
      </c>
      <c r="G89" s="3"/>
      <c r="H89" s="3"/>
      <c r="I89" s="3"/>
      <c r="J89" s="3"/>
      <c r="K89" s="3"/>
      <c r="L89" s="3" t="s">
        <v>3</v>
      </c>
      <c r="M89" s="3"/>
      <c r="N89" s="3"/>
      <c r="O89" s="3"/>
      <c r="P89" s="3"/>
      <c r="Q89" s="3"/>
      <c r="R89" s="3"/>
      <c r="S89" s="3">
        <f>COUNTIF(G89:R89,"P")</f>
        <v>1</v>
      </c>
      <c r="T89" s="94">
        <f>IFERROR((S90/S89)*1," ")</f>
        <v>0</v>
      </c>
      <c r="U89" s="95"/>
      <c r="V89" s="93" t="s">
        <v>165</v>
      </c>
      <c r="W89" s="97" t="s">
        <v>189</v>
      </c>
      <c r="X89" s="97" t="s">
        <v>166</v>
      </c>
      <c r="Y89" s="59"/>
    </row>
    <row r="90" spans="1:25" s="4" customFormat="1" ht="80.099999999999994" customHeight="1" x14ac:dyDescent="0.2">
      <c r="A90" s="68"/>
      <c r="B90" s="66"/>
      <c r="C90" s="68"/>
      <c r="D90" s="68"/>
      <c r="E90" s="92"/>
      <c r="F90" s="9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>
        <f>COUNTIF(G90:R90,"E")</f>
        <v>0</v>
      </c>
      <c r="T90" s="94"/>
      <c r="U90" s="95"/>
      <c r="V90" s="93"/>
      <c r="W90" s="97"/>
      <c r="X90" s="97"/>
      <c r="Y90" s="59"/>
    </row>
    <row r="91" spans="1:25" s="4" customFormat="1" ht="50.1" customHeight="1" x14ac:dyDescent="0.2">
      <c r="A91" s="68"/>
      <c r="B91" s="66" t="s">
        <v>9</v>
      </c>
      <c r="C91" s="68"/>
      <c r="D91" s="68"/>
      <c r="E91" s="92" t="s">
        <v>149</v>
      </c>
      <c r="F91" s="93" t="s">
        <v>148</v>
      </c>
      <c r="G91" s="3" t="s">
        <v>3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>
        <f>COUNTIF(G91:R91,"P")</f>
        <v>1</v>
      </c>
      <c r="T91" s="94">
        <f>IFERROR((S92/S91)*1," ")</f>
        <v>0</v>
      </c>
      <c r="U91" s="95"/>
      <c r="V91" s="93" t="s">
        <v>165</v>
      </c>
      <c r="W91" s="97" t="s">
        <v>189</v>
      </c>
      <c r="X91" s="97" t="s">
        <v>166</v>
      </c>
      <c r="Y91" s="59"/>
    </row>
    <row r="92" spans="1:25" s="4" customFormat="1" ht="50.1" customHeight="1" x14ac:dyDescent="0.2">
      <c r="A92" s="68"/>
      <c r="B92" s="66"/>
      <c r="C92" s="68"/>
      <c r="D92" s="68"/>
      <c r="E92" s="92"/>
      <c r="F92" s="9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>
        <f>COUNTIF(G92:R92,"E")</f>
        <v>0</v>
      </c>
      <c r="T92" s="94"/>
      <c r="U92" s="95"/>
      <c r="V92" s="93"/>
      <c r="W92" s="97"/>
      <c r="X92" s="97"/>
      <c r="Y92" s="59"/>
    </row>
    <row r="93" spans="1:25" s="4" customFormat="1" ht="50.1" customHeight="1" x14ac:dyDescent="0.2">
      <c r="A93" s="68"/>
      <c r="B93" s="66" t="s">
        <v>9</v>
      </c>
      <c r="C93" s="68"/>
      <c r="D93" s="68"/>
      <c r="E93" s="102" t="s">
        <v>209</v>
      </c>
      <c r="F93" s="93" t="s">
        <v>61</v>
      </c>
      <c r="G93" s="3"/>
      <c r="H93" s="3"/>
      <c r="I93" s="3"/>
      <c r="J93" s="3"/>
      <c r="K93" s="3"/>
      <c r="L93" s="3"/>
      <c r="M93" s="3"/>
      <c r="N93" s="3"/>
      <c r="O93" s="3"/>
      <c r="P93" s="3" t="s">
        <v>3</v>
      </c>
      <c r="Q93" s="3"/>
      <c r="R93" s="3"/>
      <c r="S93" s="3">
        <f>COUNTIF(G93:R93,"P")</f>
        <v>1</v>
      </c>
      <c r="T93" s="94">
        <f>IFERROR((S94/S93)*1," ")</f>
        <v>0</v>
      </c>
      <c r="U93" s="95"/>
      <c r="V93" s="93" t="s">
        <v>165</v>
      </c>
      <c r="W93" s="97" t="s">
        <v>189</v>
      </c>
      <c r="X93" s="97" t="s">
        <v>190</v>
      </c>
      <c r="Y93" s="59"/>
    </row>
    <row r="94" spans="1:25" s="4" customFormat="1" ht="50.1" customHeight="1" x14ac:dyDescent="0.2">
      <c r="A94" s="68"/>
      <c r="B94" s="66"/>
      <c r="C94" s="68"/>
      <c r="D94" s="68"/>
      <c r="E94" s="102"/>
      <c r="F94" s="9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>
        <f>COUNTIF(G94:R94,"E")</f>
        <v>0</v>
      </c>
      <c r="T94" s="94"/>
      <c r="U94" s="95"/>
      <c r="V94" s="93"/>
      <c r="W94" s="97"/>
      <c r="X94" s="97"/>
      <c r="Y94" s="59"/>
    </row>
    <row r="95" spans="1:25" s="4" customFormat="1" ht="50.1" customHeight="1" x14ac:dyDescent="0.2">
      <c r="A95" s="68"/>
      <c r="B95" s="66" t="s">
        <v>9</v>
      </c>
      <c r="C95" s="68" t="s">
        <v>114</v>
      </c>
      <c r="D95" s="68" t="s">
        <v>115</v>
      </c>
      <c r="E95" s="68" t="s">
        <v>116</v>
      </c>
      <c r="F95" s="93" t="s">
        <v>35</v>
      </c>
      <c r="G95" s="3"/>
      <c r="H95" s="3"/>
      <c r="I95" s="3"/>
      <c r="J95" s="3"/>
      <c r="K95" s="3"/>
      <c r="L95" s="3"/>
      <c r="M95" s="3" t="s">
        <v>3</v>
      </c>
      <c r="N95" s="3"/>
      <c r="O95" s="3"/>
      <c r="P95" s="3"/>
      <c r="Q95" s="3"/>
      <c r="R95" s="3"/>
      <c r="S95" s="3">
        <f>COUNTIF(G95:R95,"P")</f>
        <v>1</v>
      </c>
      <c r="T95" s="94">
        <f>IFERROR((S96/S95)*1," ")</f>
        <v>0</v>
      </c>
      <c r="U95" s="95"/>
      <c r="V95" s="93" t="s">
        <v>165</v>
      </c>
      <c r="W95" s="97" t="s">
        <v>189</v>
      </c>
      <c r="X95" s="97"/>
      <c r="Y95" s="59"/>
    </row>
    <row r="96" spans="1:25" s="4" customFormat="1" ht="50.1" customHeight="1" x14ac:dyDescent="0.2">
      <c r="A96" s="68"/>
      <c r="B96" s="66"/>
      <c r="C96" s="68"/>
      <c r="D96" s="68"/>
      <c r="E96" s="68"/>
      <c r="F96" s="9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>
        <f>COUNTIF(G96:R96,"E")</f>
        <v>0</v>
      </c>
      <c r="T96" s="94"/>
      <c r="U96" s="95"/>
      <c r="V96" s="93"/>
      <c r="W96" s="97"/>
      <c r="X96" s="97"/>
      <c r="Y96" s="59"/>
    </row>
    <row r="97" spans="1:25" s="4" customFormat="1" ht="50.1" customHeight="1" x14ac:dyDescent="0.2">
      <c r="A97" s="68"/>
      <c r="B97" s="66" t="s">
        <v>9</v>
      </c>
      <c r="C97" s="68" t="s">
        <v>210</v>
      </c>
      <c r="D97" s="68"/>
      <c r="E97" s="68" t="s">
        <v>216</v>
      </c>
      <c r="F97" s="93" t="s">
        <v>35</v>
      </c>
      <c r="G97" s="3"/>
      <c r="H97" s="3"/>
      <c r="I97" s="3"/>
      <c r="J97" s="3"/>
      <c r="K97" s="3"/>
      <c r="L97" s="3"/>
      <c r="M97" s="3"/>
      <c r="N97" s="3" t="s">
        <v>3</v>
      </c>
      <c r="O97" s="3"/>
      <c r="P97" s="3"/>
      <c r="Q97" s="3"/>
      <c r="R97" s="3"/>
      <c r="S97" s="3">
        <f>COUNTIF(G97:R97,"P")</f>
        <v>1</v>
      </c>
      <c r="T97" s="94">
        <f>IFERROR((S98/S97)*1," ")</f>
        <v>0</v>
      </c>
      <c r="U97" s="95"/>
      <c r="V97" s="93" t="s">
        <v>165</v>
      </c>
      <c r="W97" s="97" t="s">
        <v>189</v>
      </c>
      <c r="X97" s="97"/>
      <c r="Y97" s="59"/>
    </row>
    <row r="98" spans="1:25" s="4" customFormat="1" ht="50.1" customHeight="1" x14ac:dyDescent="0.2">
      <c r="A98" s="68"/>
      <c r="B98" s="66"/>
      <c r="C98" s="68"/>
      <c r="D98" s="68"/>
      <c r="E98" s="68"/>
      <c r="F98" s="9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>
        <f>COUNTIF(G98:R98,"E")</f>
        <v>0</v>
      </c>
      <c r="T98" s="94"/>
      <c r="U98" s="95"/>
      <c r="V98" s="93"/>
      <c r="W98" s="97"/>
      <c r="X98" s="97"/>
      <c r="Y98" s="59"/>
    </row>
    <row r="99" spans="1:25" s="4" customFormat="1" ht="50.1" customHeight="1" x14ac:dyDescent="0.2">
      <c r="A99" s="68"/>
      <c r="B99" s="66" t="s">
        <v>10</v>
      </c>
      <c r="C99" s="68" t="s">
        <v>92</v>
      </c>
      <c r="D99" s="68" t="s">
        <v>94</v>
      </c>
      <c r="E99" s="92" t="s">
        <v>211</v>
      </c>
      <c r="F99" s="93" t="s">
        <v>61</v>
      </c>
      <c r="G99" s="3"/>
      <c r="H99" s="3"/>
      <c r="I99" s="3"/>
      <c r="J99" s="3"/>
      <c r="K99" s="3"/>
      <c r="L99" s="3"/>
      <c r="M99" s="3" t="s">
        <v>3</v>
      </c>
      <c r="N99" s="3"/>
      <c r="O99" s="3"/>
      <c r="P99" s="3"/>
      <c r="Q99" s="3"/>
      <c r="R99" s="3"/>
      <c r="S99" s="3">
        <f>COUNTIF(G99:R99,"P")</f>
        <v>1</v>
      </c>
      <c r="T99" s="94">
        <f>IFERROR((S100/S99)*1," ")</f>
        <v>0</v>
      </c>
      <c r="U99" s="95"/>
      <c r="V99" s="93" t="s">
        <v>165</v>
      </c>
      <c r="W99" s="97" t="s">
        <v>189</v>
      </c>
      <c r="X99" s="97"/>
      <c r="Y99" s="59"/>
    </row>
    <row r="100" spans="1:25" s="4" customFormat="1" ht="50.1" customHeight="1" x14ac:dyDescent="0.2">
      <c r="A100" s="68"/>
      <c r="B100" s="66"/>
      <c r="C100" s="68"/>
      <c r="D100" s="68"/>
      <c r="E100" s="92"/>
      <c r="F100" s="9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>
        <f>COUNTIF(G100:R100,"E")</f>
        <v>0</v>
      </c>
      <c r="T100" s="94"/>
      <c r="U100" s="95"/>
      <c r="V100" s="93"/>
      <c r="W100" s="97"/>
      <c r="X100" s="97"/>
      <c r="Y100" s="59"/>
    </row>
    <row r="101" spans="1:25" s="4" customFormat="1" ht="69.95" customHeight="1" x14ac:dyDescent="0.2">
      <c r="A101" s="68"/>
      <c r="B101" s="66" t="s">
        <v>10</v>
      </c>
      <c r="C101" s="68" t="s">
        <v>101</v>
      </c>
      <c r="D101" s="68" t="s">
        <v>102</v>
      </c>
      <c r="E101" s="92" t="s">
        <v>108</v>
      </c>
      <c r="F101" s="93" t="s">
        <v>103</v>
      </c>
      <c r="G101" s="3"/>
      <c r="H101" s="3"/>
      <c r="I101" s="3"/>
      <c r="J101" s="3"/>
      <c r="K101" s="3"/>
      <c r="L101" s="3"/>
      <c r="M101" s="3"/>
      <c r="N101" s="3"/>
      <c r="O101" s="3" t="s">
        <v>3</v>
      </c>
      <c r="P101" s="3" t="s">
        <v>3</v>
      </c>
      <c r="Q101" s="3"/>
      <c r="R101" s="3"/>
      <c r="S101" s="3">
        <f>COUNTIF(G101:R101,"P")</f>
        <v>2</v>
      </c>
      <c r="T101" s="94">
        <f>IFERROR((S102/S101)*1," ")</f>
        <v>0</v>
      </c>
      <c r="U101" s="95"/>
      <c r="V101" s="93" t="s">
        <v>165</v>
      </c>
      <c r="W101" s="97" t="s">
        <v>189</v>
      </c>
      <c r="X101" s="97" t="s">
        <v>166</v>
      </c>
      <c r="Y101" s="59"/>
    </row>
    <row r="102" spans="1:25" s="4" customFormat="1" ht="69.95" customHeight="1" x14ac:dyDescent="0.2">
      <c r="A102" s="68"/>
      <c r="B102" s="66"/>
      <c r="C102" s="68"/>
      <c r="D102" s="68"/>
      <c r="E102" s="92"/>
      <c r="F102" s="9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>
        <f>COUNTIF(G102:R102,"E")</f>
        <v>0</v>
      </c>
      <c r="T102" s="94"/>
      <c r="U102" s="95"/>
      <c r="V102" s="93"/>
      <c r="W102" s="97"/>
      <c r="X102" s="97"/>
      <c r="Y102" s="59"/>
    </row>
    <row r="103" spans="1:25" s="4" customFormat="1" ht="50.1" customHeight="1" x14ac:dyDescent="0.2">
      <c r="A103" s="68"/>
      <c r="B103" s="66" t="s">
        <v>10</v>
      </c>
      <c r="C103" s="68" t="s">
        <v>104</v>
      </c>
      <c r="D103" s="68" t="s">
        <v>109</v>
      </c>
      <c r="E103" s="92" t="s">
        <v>107</v>
      </c>
      <c r="F103" s="93" t="s">
        <v>110</v>
      </c>
      <c r="G103" s="3"/>
      <c r="H103" s="3"/>
      <c r="I103" s="3" t="s">
        <v>3</v>
      </c>
      <c r="J103" s="3"/>
      <c r="K103" s="3"/>
      <c r="L103" s="3" t="s">
        <v>3</v>
      </c>
      <c r="M103" s="3"/>
      <c r="N103" s="3"/>
      <c r="O103" s="3" t="s">
        <v>3</v>
      </c>
      <c r="P103" s="3"/>
      <c r="Q103" s="3"/>
      <c r="R103" s="3" t="s">
        <v>3</v>
      </c>
      <c r="S103" s="3">
        <f>COUNTIF(G103:R103,"P")</f>
        <v>4</v>
      </c>
      <c r="T103" s="94">
        <f>IFERROR((S104/S103)*1," ")</f>
        <v>0</v>
      </c>
      <c r="U103" s="95"/>
      <c r="V103" s="93" t="s">
        <v>169</v>
      </c>
      <c r="W103" s="97" t="s">
        <v>189</v>
      </c>
      <c r="X103" s="97"/>
      <c r="Y103" s="59"/>
    </row>
    <row r="104" spans="1:25" s="4" customFormat="1" ht="50.1" customHeight="1" x14ac:dyDescent="0.2">
      <c r="A104" s="68"/>
      <c r="B104" s="66"/>
      <c r="C104" s="68"/>
      <c r="D104" s="68"/>
      <c r="E104" s="92"/>
      <c r="F104" s="9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>
        <f>COUNTIF(G104:R104,"E")</f>
        <v>0</v>
      </c>
      <c r="T104" s="94"/>
      <c r="U104" s="95"/>
      <c r="V104" s="93"/>
      <c r="W104" s="97"/>
      <c r="X104" s="97"/>
      <c r="Y104" s="59"/>
    </row>
    <row r="105" spans="1:25" s="4" customFormat="1" ht="50.1" customHeight="1" x14ac:dyDescent="0.2">
      <c r="A105" s="68"/>
      <c r="B105" s="66" t="s">
        <v>11</v>
      </c>
      <c r="C105" s="68" t="s">
        <v>124</v>
      </c>
      <c r="D105" s="68" t="s">
        <v>212</v>
      </c>
      <c r="E105" s="92" t="s">
        <v>213</v>
      </c>
      <c r="F105" s="93" t="s">
        <v>61</v>
      </c>
      <c r="G105" s="3"/>
      <c r="H105" s="3"/>
      <c r="I105" s="3" t="s">
        <v>3</v>
      </c>
      <c r="J105" s="3"/>
      <c r="K105" s="3"/>
      <c r="L105" s="3" t="s">
        <v>3</v>
      </c>
      <c r="M105" s="3"/>
      <c r="N105" s="3"/>
      <c r="O105" s="3" t="s">
        <v>3</v>
      </c>
      <c r="P105" s="3"/>
      <c r="Q105" s="3"/>
      <c r="R105" s="3" t="s">
        <v>3</v>
      </c>
      <c r="S105" s="3">
        <f>COUNTIF(G105:R105,"P")</f>
        <v>4</v>
      </c>
      <c r="T105" s="94">
        <f>IFERROR((S106/S105)*1," ")</f>
        <v>0</v>
      </c>
      <c r="U105" s="95"/>
      <c r="V105" s="93" t="s">
        <v>165</v>
      </c>
      <c r="W105" s="97" t="s">
        <v>189</v>
      </c>
      <c r="X105" s="97"/>
      <c r="Y105" s="59"/>
    </row>
    <row r="106" spans="1:25" s="4" customFormat="1" ht="50.1" customHeight="1" x14ac:dyDescent="0.2">
      <c r="A106" s="68"/>
      <c r="B106" s="66"/>
      <c r="C106" s="68"/>
      <c r="D106" s="68"/>
      <c r="E106" s="92"/>
      <c r="F106" s="9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>
        <f>COUNTIF(G106:R106,"E")</f>
        <v>0</v>
      </c>
      <c r="T106" s="94"/>
      <c r="U106" s="95"/>
      <c r="V106" s="93"/>
      <c r="W106" s="97"/>
      <c r="X106" s="97"/>
      <c r="Y106" s="59"/>
    </row>
    <row r="107" spans="1:25" s="4" customFormat="1" ht="50.1" customHeight="1" x14ac:dyDescent="0.2">
      <c r="A107" s="68"/>
      <c r="B107" s="66"/>
      <c r="C107" s="68"/>
      <c r="D107" s="68"/>
      <c r="E107" s="92" t="s">
        <v>214</v>
      </c>
      <c r="F107" s="93" t="s">
        <v>61</v>
      </c>
      <c r="G107" s="3" t="s">
        <v>3</v>
      </c>
      <c r="H107" s="3"/>
      <c r="I107" s="3"/>
      <c r="J107" s="3"/>
      <c r="K107" s="3"/>
      <c r="L107" s="3"/>
      <c r="M107" s="3"/>
      <c r="N107" s="3"/>
      <c r="O107" s="3"/>
      <c r="P107" s="3"/>
      <c r="Q107" s="3" t="s">
        <v>3</v>
      </c>
      <c r="R107" s="3"/>
      <c r="S107" s="3">
        <f>COUNTIF(G107:R107,"P")</f>
        <v>2</v>
      </c>
      <c r="T107" s="94">
        <f>IFERROR((S108/S107)*1," ")</f>
        <v>0</v>
      </c>
      <c r="U107" s="95"/>
      <c r="V107" s="93" t="s">
        <v>169</v>
      </c>
      <c r="W107" s="97" t="s">
        <v>189</v>
      </c>
      <c r="X107" s="97"/>
      <c r="Y107" s="59"/>
    </row>
    <row r="108" spans="1:25" s="4" customFormat="1" ht="50.1" customHeight="1" x14ac:dyDescent="0.2">
      <c r="A108" s="68"/>
      <c r="B108" s="66"/>
      <c r="C108" s="68"/>
      <c r="D108" s="68"/>
      <c r="E108" s="92"/>
      <c r="F108" s="9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>
        <f>COUNTIF(G108:R108,"E")</f>
        <v>0</v>
      </c>
      <c r="T108" s="94"/>
      <c r="U108" s="95"/>
      <c r="V108" s="93"/>
      <c r="W108" s="97"/>
      <c r="X108" s="97"/>
      <c r="Y108" s="59"/>
    </row>
    <row r="109" spans="1:25" s="4" customFormat="1" ht="50.1" customHeight="1" x14ac:dyDescent="0.2">
      <c r="A109" s="68"/>
      <c r="B109" s="66"/>
      <c r="C109" s="68"/>
      <c r="D109" s="68"/>
      <c r="E109" s="92" t="s">
        <v>150</v>
      </c>
      <c r="F109" s="93" t="s">
        <v>61</v>
      </c>
      <c r="G109" s="3"/>
      <c r="H109" s="3"/>
      <c r="I109" s="3"/>
      <c r="J109" s="3" t="s">
        <v>3</v>
      </c>
      <c r="K109" s="3"/>
      <c r="L109" s="3"/>
      <c r="M109" s="3"/>
      <c r="N109" s="3" t="s">
        <v>3</v>
      </c>
      <c r="O109" s="3"/>
      <c r="P109" s="3"/>
      <c r="Q109" s="3"/>
      <c r="R109" s="3" t="s">
        <v>3</v>
      </c>
      <c r="S109" s="3">
        <f>COUNTIF(G109:R109,"P")</f>
        <v>3</v>
      </c>
      <c r="T109" s="94">
        <f>IFERROR((S110/S109)*1," ")</f>
        <v>0</v>
      </c>
      <c r="U109" s="95"/>
      <c r="V109" s="93" t="s">
        <v>183</v>
      </c>
      <c r="W109" s="97" t="s">
        <v>189</v>
      </c>
      <c r="X109" s="97"/>
      <c r="Y109" s="59"/>
    </row>
    <row r="110" spans="1:25" s="4" customFormat="1" ht="50.1" customHeight="1" x14ac:dyDescent="0.2">
      <c r="A110" s="68"/>
      <c r="B110" s="66"/>
      <c r="C110" s="68"/>
      <c r="D110" s="68"/>
      <c r="E110" s="92"/>
      <c r="F110" s="9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>
        <f>COUNTIF(G110:R110,"E")</f>
        <v>0</v>
      </c>
      <c r="T110" s="94"/>
      <c r="U110" s="95"/>
      <c r="V110" s="93"/>
      <c r="W110" s="97"/>
      <c r="X110" s="97"/>
      <c r="Y110" s="59"/>
    </row>
    <row r="111" spans="1:25" s="4" customFormat="1" ht="50.1" customHeight="1" x14ac:dyDescent="0.2">
      <c r="A111" s="68"/>
      <c r="B111" s="66"/>
      <c r="C111" s="68"/>
      <c r="D111" s="68"/>
      <c r="E111" s="92" t="s">
        <v>151</v>
      </c>
      <c r="F111" s="93" t="s">
        <v>61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 t="s">
        <v>3</v>
      </c>
      <c r="S111" s="3">
        <f>COUNTIF(G111:R111,"P")</f>
        <v>1</v>
      </c>
      <c r="T111" s="94">
        <f>IFERROR((S112/S111)*1," ")</f>
        <v>0</v>
      </c>
      <c r="U111" s="95"/>
      <c r="V111" s="93" t="s">
        <v>165</v>
      </c>
      <c r="W111" s="97" t="s">
        <v>189</v>
      </c>
      <c r="X111" s="97"/>
      <c r="Y111" s="59"/>
    </row>
    <row r="112" spans="1:25" s="4" customFormat="1" ht="50.1" customHeight="1" x14ac:dyDescent="0.2">
      <c r="A112" s="68"/>
      <c r="B112" s="66"/>
      <c r="C112" s="68"/>
      <c r="D112" s="68"/>
      <c r="E112" s="92"/>
      <c r="F112" s="9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>
        <f>COUNTIF(G112:R112,"E")</f>
        <v>0</v>
      </c>
      <c r="T112" s="94"/>
      <c r="U112" s="95"/>
      <c r="V112" s="93"/>
      <c r="W112" s="97"/>
      <c r="X112" s="97"/>
      <c r="Y112" s="59"/>
    </row>
    <row r="113" spans="1:24" ht="15.95" customHeight="1" x14ac:dyDescent="0.2">
      <c r="A113" s="63"/>
      <c r="B113" s="63"/>
      <c r="C113" s="63"/>
      <c r="D113" s="63"/>
      <c r="E113" s="27"/>
      <c r="F113" s="56" t="s">
        <v>25</v>
      </c>
      <c r="G113" s="57">
        <f t="shared" ref="G113:R113" si="0">COUNTIF(G5:G112,"P")</f>
        <v>10</v>
      </c>
      <c r="H113" s="57">
        <f t="shared" si="0"/>
        <v>8</v>
      </c>
      <c r="I113" s="57">
        <f t="shared" si="0"/>
        <v>8</v>
      </c>
      <c r="J113" s="57">
        <f t="shared" si="0"/>
        <v>8</v>
      </c>
      <c r="K113" s="57">
        <f t="shared" si="0"/>
        <v>8</v>
      </c>
      <c r="L113" s="57">
        <f t="shared" si="0"/>
        <v>9</v>
      </c>
      <c r="M113" s="57">
        <f t="shared" si="0"/>
        <v>9</v>
      </c>
      <c r="N113" s="57">
        <f t="shared" si="0"/>
        <v>7</v>
      </c>
      <c r="O113" s="57">
        <f t="shared" si="0"/>
        <v>7</v>
      </c>
      <c r="P113" s="57">
        <f t="shared" si="0"/>
        <v>8</v>
      </c>
      <c r="Q113" s="57">
        <f t="shared" si="0"/>
        <v>4</v>
      </c>
      <c r="R113" s="57">
        <f t="shared" si="0"/>
        <v>7</v>
      </c>
      <c r="S113" s="57"/>
      <c r="T113" s="106" t="s">
        <v>24</v>
      </c>
      <c r="U113" s="108">
        <f>SUM(G115:R115)</f>
        <v>0</v>
      </c>
      <c r="V113" s="116"/>
      <c r="W113" s="116"/>
      <c r="X113" s="53"/>
    </row>
    <row r="114" spans="1:24" ht="15.95" customHeight="1" x14ac:dyDescent="0.2">
      <c r="A114" s="63"/>
      <c r="B114" s="63"/>
      <c r="C114" s="63"/>
      <c r="D114" s="63"/>
      <c r="E114" s="27"/>
      <c r="F114" s="55" t="s">
        <v>26</v>
      </c>
      <c r="G114" s="28">
        <f t="shared" ref="G114:R114" si="1">COUNTIF(G13:G112,"E")</f>
        <v>0</v>
      </c>
      <c r="H114" s="28">
        <f t="shared" si="1"/>
        <v>0</v>
      </c>
      <c r="I114" s="28">
        <f t="shared" si="1"/>
        <v>0</v>
      </c>
      <c r="J114" s="28">
        <f t="shared" si="1"/>
        <v>0</v>
      </c>
      <c r="K114" s="28">
        <f t="shared" si="1"/>
        <v>0</v>
      </c>
      <c r="L114" s="28">
        <f t="shared" si="1"/>
        <v>0</v>
      </c>
      <c r="M114" s="28">
        <f t="shared" si="1"/>
        <v>0</v>
      </c>
      <c r="N114" s="28">
        <f t="shared" si="1"/>
        <v>0</v>
      </c>
      <c r="O114" s="28">
        <f t="shared" si="1"/>
        <v>0</v>
      </c>
      <c r="P114" s="28">
        <f t="shared" si="1"/>
        <v>0</v>
      </c>
      <c r="Q114" s="28">
        <f t="shared" si="1"/>
        <v>0</v>
      </c>
      <c r="R114" s="28">
        <f t="shared" si="1"/>
        <v>0</v>
      </c>
      <c r="S114" s="28"/>
      <c r="T114" s="107"/>
      <c r="U114" s="109"/>
      <c r="V114" s="116"/>
      <c r="W114" s="116"/>
      <c r="X114" s="53"/>
    </row>
    <row r="115" spans="1:24" ht="32.1" customHeight="1" x14ac:dyDescent="0.2">
      <c r="A115" s="16" t="s">
        <v>157</v>
      </c>
      <c r="B115" s="62" t="s">
        <v>95</v>
      </c>
      <c r="C115" s="62"/>
      <c r="D115" s="48"/>
      <c r="E115" s="27"/>
      <c r="F115" s="51" t="s">
        <v>130</v>
      </c>
      <c r="G115" s="29">
        <f>G114/$K$120</f>
        <v>0</v>
      </c>
      <c r="H115" s="29">
        <f t="shared" ref="H115:R115" si="2">H114/$K$120</f>
        <v>0</v>
      </c>
      <c r="I115" s="29">
        <f t="shared" si="2"/>
        <v>0</v>
      </c>
      <c r="J115" s="29">
        <f t="shared" si="2"/>
        <v>0</v>
      </c>
      <c r="K115" s="29">
        <f t="shared" si="2"/>
        <v>0</v>
      </c>
      <c r="L115" s="29">
        <f t="shared" si="2"/>
        <v>0</v>
      </c>
      <c r="M115" s="29">
        <f t="shared" si="2"/>
        <v>0</v>
      </c>
      <c r="N115" s="29">
        <f t="shared" si="2"/>
        <v>0</v>
      </c>
      <c r="O115" s="29">
        <f t="shared" si="2"/>
        <v>0</v>
      </c>
      <c r="P115" s="29">
        <f t="shared" si="2"/>
        <v>0</v>
      </c>
      <c r="Q115" s="29">
        <f t="shared" si="2"/>
        <v>0</v>
      </c>
      <c r="R115" s="29">
        <f t="shared" si="2"/>
        <v>0</v>
      </c>
      <c r="S115" s="29"/>
      <c r="T115" s="107"/>
      <c r="U115" s="109"/>
      <c r="V115" s="116"/>
      <c r="W115" s="116"/>
      <c r="X115" s="53"/>
    </row>
    <row r="116" spans="1:24" ht="15.95" customHeight="1" x14ac:dyDescent="0.2">
      <c r="A116" s="64" t="s">
        <v>160</v>
      </c>
      <c r="B116" s="62" t="s">
        <v>159</v>
      </c>
      <c r="C116" s="62"/>
      <c r="D116" s="65"/>
      <c r="E116" s="27"/>
      <c r="F116" s="51" t="s">
        <v>4</v>
      </c>
      <c r="G116" s="30">
        <v>0.8</v>
      </c>
      <c r="H116" s="30">
        <v>0.8</v>
      </c>
      <c r="I116" s="30">
        <v>0.8</v>
      </c>
      <c r="J116" s="30">
        <v>0.8</v>
      </c>
      <c r="K116" s="30">
        <v>0.8</v>
      </c>
      <c r="L116" s="30">
        <v>0.8</v>
      </c>
      <c r="M116" s="30">
        <v>0.8</v>
      </c>
      <c r="N116" s="30">
        <v>0.8</v>
      </c>
      <c r="O116" s="30">
        <v>0.8</v>
      </c>
      <c r="P116" s="30">
        <v>0.8</v>
      </c>
      <c r="Q116" s="30">
        <v>0.8</v>
      </c>
      <c r="R116" s="30">
        <v>0.8</v>
      </c>
      <c r="S116" s="30"/>
      <c r="T116" s="107"/>
      <c r="U116" s="109"/>
      <c r="V116" s="116"/>
      <c r="W116" s="116"/>
      <c r="X116" s="53"/>
    </row>
    <row r="117" spans="1:24" ht="15.95" customHeight="1" x14ac:dyDescent="0.2">
      <c r="A117" s="64"/>
      <c r="B117" s="62"/>
      <c r="C117" s="62"/>
      <c r="D117" s="65"/>
      <c r="E117" s="27"/>
      <c r="F117" s="51" t="s">
        <v>129</v>
      </c>
      <c r="G117" s="30">
        <f>IFERROR(G114/G113," ")</f>
        <v>0</v>
      </c>
      <c r="H117" s="30">
        <f t="shared" ref="H117:R117" si="3">IFERROR(H114/H113," ")</f>
        <v>0</v>
      </c>
      <c r="I117" s="30">
        <f t="shared" si="3"/>
        <v>0</v>
      </c>
      <c r="J117" s="30">
        <f t="shared" si="3"/>
        <v>0</v>
      </c>
      <c r="K117" s="30">
        <f t="shared" si="3"/>
        <v>0</v>
      </c>
      <c r="L117" s="30">
        <f t="shared" si="3"/>
        <v>0</v>
      </c>
      <c r="M117" s="30">
        <f t="shared" si="3"/>
        <v>0</v>
      </c>
      <c r="N117" s="30">
        <f t="shared" si="3"/>
        <v>0</v>
      </c>
      <c r="O117" s="30">
        <f t="shared" si="3"/>
        <v>0</v>
      </c>
      <c r="P117" s="30">
        <f t="shared" si="3"/>
        <v>0</v>
      </c>
      <c r="Q117" s="30">
        <f t="shared" si="3"/>
        <v>0</v>
      </c>
      <c r="R117" s="30">
        <f t="shared" si="3"/>
        <v>0</v>
      </c>
      <c r="S117" s="30"/>
      <c r="T117" s="107"/>
      <c r="U117" s="109"/>
      <c r="V117" s="116"/>
      <c r="W117" s="116"/>
      <c r="X117" s="53"/>
    </row>
    <row r="118" spans="1:24" ht="32.1" customHeight="1" x14ac:dyDescent="0.2">
      <c r="A118" s="54" t="s">
        <v>158</v>
      </c>
      <c r="B118" s="117" t="s">
        <v>28</v>
      </c>
      <c r="C118" s="118"/>
      <c r="D118" s="61"/>
      <c r="E118" s="27"/>
      <c r="F118" s="52" t="s">
        <v>27</v>
      </c>
      <c r="G118" s="28">
        <f t="shared" ref="G118:R118" si="4">COUNTIF(G13:G112,"R")</f>
        <v>0</v>
      </c>
      <c r="H118" s="28">
        <f t="shared" si="4"/>
        <v>0</v>
      </c>
      <c r="I118" s="28">
        <f t="shared" si="4"/>
        <v>0</v>
      </c>
      <c r="J118" s="28">
        <f t="shared" si="4"/>
        <v>0</v>
      </c>
      <c r="K118" s="28">
        <f t="shared" si="4"/>
        <v>0</v>
      </c>
      <c r="L118" s="28">
        <f t="shared" si="4"/>
        <v>0</v>
      </c>
      <c r="M118" s="28">
        <f t="shared" si="4"/>
        <v>0</v>
      </c>
      <c r="N118" s="28">
        <f t="shared" si="4"/>
        <v>0</v>
      </c>
      <c r="O118" s="28">
        <f t="shared" si="4"/>
        <v>0</v>
      </c>
      <c r="P118" s="28">
        <f t="shared" si="4"/>
        <v>0</v>
      </c>
      <c r="Q118" s="28">
        <f t="shared" si="4"/>
        <v>0</v>
      </c>
      <c r="R118" s="28">
        <f t="shared" si="4"/>
        <v>0</v>
      </c>
      <c r="S118" s="28"/>
      <c r="T118" s="107"/>
      <c r="U118" s="109"/>
    </row>
    <row r="119" spans="1:24" ht="15.75" customHeight="1" thickBot="1" x14ac:dyDescent="0.25">
      <c r="C119" s="5"/>
      <c r="D119" s="60" t="s">
        <v>29</v>
      </c>
      <c r="E119" s="7"/>
      <c r="F119" s="7"/>
      <c r="G119" s="7"/>
      <c r="H119" s="8"/>
      <c r="I119" s="8"/>
      <c r="J119" s="8"/>
      <c r="K119" s="9"/>
      <c r="L119" s="9"/>
      <c r="Q119" s="10"/>
      <c r="R119" s="11"/>
      <c r="S119" s="11"/>
      <c r="T119" s="5"/>
      <c r="U119" s="5"/>
      <c r="V119" s="2"/>
      <c r="W119" s="2"/>
    </row>
    <row r="120" spans="1:24" ht="15" customHeight="1" thickBot="1" x14ac:dyDescent="0.25">
      <c r="C120" s="5"/>
      <c r="D120" s="5"/>
      <c r="E120" s="7"/>
      <c r="F120" s="31"/>
      <c r="G120" s="35" t="s">
        <v>3</v>
      </c>
      <c r="H120" s="110" t="s">
        <v>125</v>
      </c>
      <c r="I120" s="111"/>
      <c r="J120" s="112"/>
      <c r="K120" s="44">
        <f>SUM(G113:R113)</f>
        <v>93</v>
      </c>
      <c r="L120" s="40"/>
      <c r="M120" s="32"/>
      <c r="N120" s="39"/>
      <c r="S120" s="11"/>
      <c r="T120" s="11"/>
      <c r="U120" s="5"/>
      <c r="W120" s="2"/>
    </row>
    <row r="121" spans="1:24" ht="13.5" thickBot="1" x14ac:dyDescent="0.25">
      <c r="C121" s="5"/>
      <c r="D121" s="5"/>
      <c r="E121" s="7"/>
      <c r="F121" s="31"/>
      <c r="G121" s="36" t="s">
        <v>22</v>
      </c>
      <c r="H121" s="113" t="s">
        <v>126</v>
      </c>
      <c r="I121" s="114"/>
      <c r="J121" s="115"/>
      <c r="K121" s="45">
        <f>SUM(G114:R114)</f>
        <v>0</v>
      </c>
      <c r="L121" s="38"/>
      <c r="M121" s="41"/>
      <c r="N121" s="39"/>
      <c r="S121" s="11"/>
      <c r="T121" s="11"/>
      <c r="U121" s="5"/>
      <c r="W121" s="2"/>
    </row>
    <row r="122" spans="1:24" ht="13.5" thickBot="1" x14ac:dyDescent="0.25">
      <c r="F122" s="49"/>
      <c r="G122" s="37" t="s">
        <v>23</v>
      </c>
      <c r="H122" s="113" t="s">
        <v>127</v>
      </c>
      <c r="I122" s="114"/>
      <c r="J122" s="115"/>
      <c r="K122" s="46">
        <f>SUM(G118:R118)</f>
        <v>0</v>
      </c>
      <c r="L122" s="38"/>
      <c r="M122" s="41"/>
      <c r="N122" s="39"/>
      <c r="U122" s="7"/>
      <c r="V122" s="11"/>
      <c r="X122" s="5"/>
    </row>
    <row r="123" spans="1:24" ht="15.95" customHeight="1" thickBot="1" x14ac:dyDescent="0.25">
      <c r="F123" s="49"/>
      <c r="G123" s="103" t="s">
        <v>128</v>
      </c>
      <c r="H123" s="104"/>
      <c r="I123" s="104"/>
      <c r="J123" s="105"/>
      <c r="K123" s="47">
        <f>SUM(K121:K122)</f>
        <v>0</v>
      </c>
      <c r="L123" s="42"/>
      <c r="M123" s="43"/>
      <c r="N123" s="39"/>
      <c r="U123" s="7"/>
      <c r="V123" s="11"/>
      <c r="X123" s="5"/>
    </row>
    <row r="124" spans="1:24" x14ac:dyDescent="0.2">
      <c r="F124" s="49"/>
      <c r="G124" s="33"/>
      <c r="H124" s="31"/>
      <c r="I124" s="31"/>
      <c r="J124" s="31"/>
      <c r="K124" s="31"/>
      <c r="L124" s="31"/>
      <c r="M124" s="31"/>
    </row>
    <row r="125" spans="1:24" x14ac:dyDescent="0.2">
      <c r="F125" s="49"/>
      <c r="G125" s="33"/>
      <c r="H125" s="31"/>
      <c r="I125" s="31"/>
      <c r="J125" s="31"/>
      <c r="K125" s="34"/>
      <c r="L125" s="31"/>
      <c r="M125" s="31"/>
    </row>
  </sheetData>
  <sheetProtection insertRows="0" deleteRows="0" selectLockedCells="1"/>
  <autoFilter ref="A11:BI117"/>
  <mergeCells count="502">
    <mergeCell ref="W105:W106"/>
    <mergeCell ref="X105:X106"/>
    <mergeCell ref="X107:X108"/>
    <mergeCell ref="W107:W108"/>
    <mergeCell ref="V107:V108"/>
    <mergeCell ref="B118:C118"/>
    <mergeCell ref="T67:T68"/>
    <mergeCell ref="T69:T70"/>
    <mergeCell ref="U67:U68"/>
    <mergeCell ref="V67:V68"/>
    <mergeCell ref="W67:W68"/>
    <mergeCell ref="X67:X68"/>
    <mergeCell ref="U69:U70"/>
    <mergeCell ref="V69:V70"/>
    <mergeCell ref="W69:W70"/>
    <mergeCell ref="X69:X70"/>
    <mergeCell ref="U81:U82"/>
    <mergeCell ref="V81:V82"/>
    <mergeCell ref="W81:W82"/>
    <mergeCell ref="X81:X82"/>
    <mergeCell ref="U87:U88"/>
    <mergeCell ref="V87:V88"/>
    <mergeCell ref="V97:V98"/>
    <mergeCell ref="W97:W98"/>
    <mergeCell ref="X97:X98"/>
    <mergeCell ref="H120:J120"/>
    <mergeCell ref="H121:J121"/>
    <mergeCell ref="H122:J122"/>
    <mergeCell ref="V113:W117"/>
    <mergeCell ref="V103:V104"/>
    <mergeCell ref="W103:W104"/>
    <mergeCell ref="X103:X104"/>
    <mergeCell ref="U101:U102"/>
    <mergeCell ref="U103:U104"/>
    <mergeCell ref="V99:V100"/>
    <mergeCell ref="W99:W100"/>
    <mergeCell ref="X99:X100"/>
    <mergeCell ref="X101:X102"/>
    <mergeCell ref="W101:W102"/>
    <mergeCell ref="V101:V102"/>
    <mergeCell ref="V109:V110"/>
    <mergeCell ref="W109:W110"/>
    <mergeCell ref="X109:X110"/>
    <mergeCell ref="X111:X112"/>
    <mergeCell ref="W111:W112"/>
    <mergeCell ref="V111:V112"/>
    <mergeCell ref="V105:V106"/>
    <mergeCell ref="G123:J123"/>
    <mergeCell ref="U95:U96"/>
    <mergeCell ref="U97:U98"/>
    <mergeCell ref="U99:U100"/>
    <mergeCell ref="U105:U106"/>
    <mergeCell ref="U107:U108"/>
    <mergeCell ref="U109:U110"/>
    <mergeCell ref="U111:U112"/>
    <mergeCell ref="T103:T104"/>
    <mergeCell ref="T105:T106"/>
    <mergeCell ref="T107:T108"/>
    <mergeCell ref="T109:T110"/>
    <mergeCell ref="T111:T112"/>
    <mergeCell ref="T95:T96"/>
    <mergeCell ref="T97:T98"/>
    <mergeCell ref="T99:T100"/>
    <mergeCell ref="T101:T102"/>
    <mergeCell ref="T113:T118"/>
    <mergeCell ref="U113:U118"/>
    <mergeCell ref="E105:E106"/>
    <mergeCell ref="E107:E108"/>
    <mergeCell ref="E109:E110"/>
    <mergeCell ref="E111:E112"/>
    <mergeCell ref="F111:F112"/>
    <mergeCell ref="F109:F110"/>
    <mergeCell ref="F107:F108"/>
    <mergeCell ref="F105:F106"/>
    <mergeCell ref="F103:F104"/>
    <mergeCell ref="E103:E104"/>
    <mergeCell ref="F97:F98"/>
    <mergeCell ref="E97:E98"/>
    <mergeCell ref="D95:D98"/>
    <mergeCell ref="C97:C98"/>
    <mergeCell ref="B97:B98"/>
    <mergeCell ref="D103:D104"/>
    <mergeCell ref="C103:C104"/>
    <mergeCell ref="B103:B104"/>
    <mergeCell ref="B101:B102"/>
    <mergeCell ref="C101:C102"/>
    <mergeCell ref="D101:D102"/>
    <mergeCell ref="E101:E102"/>
    <mergeCell ref="F101:F102"/>
    <mergeCell ref="B99:B100"/>
    <mergeCell ref="C99:C100"/>
    <mergeCell ref="D99:D100"/>
    <mergeCell ref="E99:E100"/>
    <mergeCell ref="F99:F100"/>
    <mergeCell ref="W91:W92"/>
    <mergeCell ref="X91:X92"/>
    <mergeCell ref="V89:V90"/>
    <mergeCell ref="W89:W90"/>
    <mergeCell ref="X89:X90"/>
    <mergeCell ref="X93:X94"/>
    <mergeCell ref="W93:W94"/>
    <mergeCell ref="V93:V94"/>
    <mergeCell ref="B95:B96"/>
    <mergeCell ref="C95:C96"/>
    <mergeCell ref="E95:E96"/>
    <mergeCell ref="F95:F96"/>
    <mergeCell ref="V95:V96"/>
    <mergeCell ref="W95:W96"/>
    <mergeCell ref="X95:X96"/>
    <mergeCell ref="T89:T90"/>
    <mergeCell ref="U89:U90"/>
    <mergeCell ref="T91:T92"/>
    <mergeCell ref="T93:T94"/>
    <mergeCell ref="V91:V92"/>
    <mergeCell ref="U91:U92"/>
    <mergeCell ref="U93:U94"/>
    <mergeCell ref="E91:E92"/>
    <mergeCell ref="E93:E94"/>
    <mergeCell ref="F93:F94"/>
    <mergeCell ref="F91:F92"/>
    <mergeCell ref="E85:E86"/>
    <mergeCell ref="F85:F86"/>
    <mergeCell ref="B85:B86"/>
    <mergeCell ref="B87:B88"/>
    <mergeCell ref="E87:E88"/>
    <mergeCell ref="B79:B80"/>
    <mergeCell ref="B91:B92"/>
    <mergeCell ref="B93:B94"/>
    <mergeCell ref="C89:C94"/>
    <mergeCell ref="D89:D94"/>
    <mergeCell ref="B89:B90"/>
    <mergeCell ref="E89:E90"/>
    <mergeCell ref="F89:F90"/>
    <mergeCell ref="X83:X84"/>
    <mergeCell ref="W83:W84"/>
    <mergeCell ref="V83:V84"/>
    <mergeCell ref="U83:U84"/>
    <mergeCell ref="F87:F88"/>
    <mergeCell ref="T79:T80"/>
    <mergeCell ref="T83:T84"/>
    <mergeCell ref="T85:T86"/>
    <mergeCell ref="T87:T88"/>
    <mergeCell ref="U85:U86"/>
    <mergeCell ref="V85:V86"/>
    <mergeCell ref="W85:W86"/>
    <mergeCell ref="X85:X86"/>
    <mergeCell ref="W87:W88"/>
    <mergeCell ref="X87:X88"/>
    <mergeCell ref="W77:W78"/>
    <mergeCell ref="X77:X78"/>
    <mergeCell ref="E77:E78"/>
    <mergeCell ref="F77:F78"/>
    <mergeCell ref="T77:T78"/>
    <mergeCell ref="W75:W76"/>
    <mergeCell ref="X75:X76"/>
    <mergeCell ref="U79:U80"/>
    <mergeCell ref="V79:V80"/>
    <mergeCell ref="W79:W80"/>
    <mergeCell ref="X79:X80"/>
    <mergeCell ref="B77:B78"/>
    <mergeCell ref="E79:E80"/>
    <mergeCell ref="F79:F80"/>
    <mergeCell ref="E83:E84"/>
    <mergeCell ref="F83:F84"/>
    <mergeCell ref="B83:B84"/>
    <mergeCell ref="T75:T76"/>
    <mergeCell ref="U75:U76"/>
    <mergeCell ref="V75:V76"/>
    <mergeCell ref="B75:B76"/>
    <mergeCell ref="C75:C76"/>
    <mergeCell ref="D75:D76"/>
    <mergeCell ref="E75:E76"/>
    <mergeCell ref="F75:F76"/>
    <mergeCell ref="E81:E82"/>
    <mergeCell ref="F81:F82"/>
    <mergeCell ref="T81:T82"/>
    <mergeCell ref="U77:U78"/>
    <mergeCell ref="V77:V78"/>
    <mergeCell ref="W57:W58"/>
    <mergeCell ref="X57:X58"/>
    <mergeCell ref="B73:B74"/>
    <mergeCell ref="C73:C74"/>
    <mergeCell ref="D73:D74"/>
    <mergeCell ref="E73:E74"/>
    <mergeCell ref="F73:F74"/>
    <mergeCell ref="T73:T74"/>
    <mergeCell ref="U73:U74"/>
    <mergeCell ref="V73:V74"/>
    <mergeCell ref="W73:W74"/>
    <mergeCell ref="X73:X74"/>
    <mergeCell ref="U61:U62"/>
    <mergeCell ref="V61:V62"/>
    <mergeCell ref="W61:W62"/>
    <mergeCell ref="X61:X62"/>
    <mergeCell ref="X59:X60"/>
    <mergeCell ref="W59:W60"/>
    <mergeCell ref="V59:V60"/>
    <mergeCell ref="U59:U60"/>
    <mergeCell ref="U71:U72"/>
    <mergeCell ref="V71:V72"/>
    <mergeCell ref="W71:W72"/>
    <mergeCell ref="X71:X72"/>
    <mergeCell ref="X63:X64"/>
    <mergeCell ref="W63:W64"/>
    <mergeCell ref="V63:V64"/>
    <mergeCell ref="U63:U64"/>
    <mergeCell ref="B61:B62"/>
    <mergeCell ref="B63:B64"/>
    <mergeCell ref="U65:U66"/>
    <mergeCell ref="V65:V66"/>
    <mergeCell ref="W65:W66"/>
    <mergeCell ref="X65:X66"/>
    <mergeCell ref="T61:T62"/>
    <mergeCell ref="T63:T64"/>
    <mergeCell ref="T71:T72"/>
    <mergeCell ref="E61:E62"/>
    <mergeCell ref="F61:F62"/>
    <mergeCell ref="D57:D62"/>
    <mergeCell ref="E63:E64"/>
    <mergeCell ref="D63:D72"/>
    <mergeCell ref="E71:E72"/>
    <mergeCell ref="F71:F72"/>
    <mergeCell ref="F63:F64"/>
    <mergeCell ref="E65:E66"/>
    <mergeCell ref="F65:F66"/>
    <mergeCell ref="T65:T66"/>
    <mergeCell ref="E69:E70"/>
    <mergeCell ref="F69:F70"/>
    <mergeCell ref="E67:E68"/>
    <mergeCell ref="F67:F68"/>
    <mergeCell ref="B57:B58"/>
    <mergeCell ref="E57:E58"/>
    <mergeCell ref="E59:E60"/>
    <mergeCell ref="F57:F58"/>
    <mergeCell ref="F59:F60"/>
    <mergeCell ref="B59:B60"/>
    <mergeCell ref="T55:T56"/>
    <mergeCell ref="U55:U56"/>
    <mergeCell ref="V55:V56"/>
    <mergeCell ref="T57:T58"/>
    <mergeCell ref="T59:T60"/>
    <mergeCell ref="U57:U58"/>
    <mergeCell ref="V57:V58"/>
    <mergeCell ref="W55:W56"/>
    <mergeCell ref="X55:X56"/>
    <mergeCell ref="B55:B56"/>
    <mergeCell ref="C55:C56"/>
    <mergeCell ref="D55:D56"/>
    <mergeCell ref="E55:E56"/>
    <mergeCell ref="F55:F56"/>
    <mergeCell ref="T53:T54"/>
    <mergeCell ref="U53:U54"/>
    <mergeCell ref="V53:V54"/>
    <mergeCell ref="W53:W54"/>
    <mergeCell ref="X53:X54"/>
    <mergeCell ref="B53:B54"/>
    <mergeCell ref="C53:C54"/>
    <mergeCell ref="D53:D54"/>
    <mergeCell ref="E53:E54"/>
    <mergeCell ref="F53:F54"/>
    <mergeCell ref="T51:T52"/>
    <mergeCell ref="U51:U52"/>
    <mergeCell ref="V51:V52"/>
    <mergeCell ref="W51:W52"/>
    <mergeCell ref="X51:X52"/>
    <mergeCell ref="B51:B52"/>
    <mergeCell ref="C51:C52"/>
    <mergeCell ref="D51:D52"/>
    <mergeCell ref="E51:E52"/>
    <mergeCell ref="F51:F52"/>
    <mergeCell ref="T49:T50"/>
    <mergeCell ref="U49:U50"/>
    <mergeCell ref="V49:V50"/>
    <mergeCell ref="W49:W50"/>
    <mergeCell ref="X49:X50"/>
    <mergeCell ref="B49:B50"/>
    <mergeCell ref="C49:C50"/>
    <mergeCell ref="D49:D50"/>
    <mergeCell ref="E49:E50"/>
    <mergeCell ref="F49:F50"/>
    <mergeCell ref="T47:T48"/>
    <mergeCell ref="U47:U48"/>
    <mergeCell ref="V47:V48"/>
    <mergeCell ref="W47:W48"/>
    <mergeCell ref="X47:X48"/>
    <mergeCell ref="B47:B48"/>
    <mergeCell ref="C47:C48"/>
    <mergeCell ref="D47:D48"/>
    <mergeCell ref="E47:E48"/>
    <mergeCell ref="F47:F48"/>
    <mergeCell ref="T45:T46"/>
    <mergeCell ref="U45:U46"/>
    <mergeCell ref="V45:V46"/>
    <mergeCell ref="W45:W46"/>
    <mergeCell ref="X45:X46"/>
    <mergeCell ref="B45:B46"/>
    <mergeCell ref="C45:C46"/>
    <mergeCell ref="D45:D46"/>
    <mergeCell ref="E45:E46"/>
    <mergeCell ref="F45:F46"/>
    <mergeCell ref="T43:T44"/>
    <mergeCell ref="U43:U44"/>
    <mergeCell ref="V43:V44"/>
    <mergeCell ref="W43:W44"/>
    <mergeCell ref="X43:X44"/>
    <mergeCell ref="B43:B44"/>
    <mergeCell ref="C43:C44"/>
    <mergeCell ref="D43:D44"/>
    <mergeCell ref="E43:E44"/>
    <mergeCell ref="F43:F44"/>
    <mergeCell ref="T41:T42"/>
    <mergeCell ref="U41:U42"/>
    <mergeCell ref="V41:V42"/>
    <mergeCell ref="W41:W42"/>
    <mergeCell ref="X41:X42"/>
    <mergeCell ref="B41:B42"/>
    <mergeCell ref="C41:C42"/>
    <mergeCell ref="D41:D42"/>
    <mergeCell ref="E41:E42"/>
    <mergeCell ref="F41:F42"/>
    <mergeCell ref="T39:T40"/>
    <mergeCell ref="U39:U40"/>
    <mergeCell ref="V39:V40"/>
    <mergeCell ref="W39:W40"/>
    <mergeCell ref="X39:X40"/>
    <mergeCell ref="B39:B40"/>
    <mergeCell ref="C39:C40"/>
    <mergeCell ref="D39:D40"/>
    <mergeCell ref="E39:E40"/>
    <mergeCell ref="F39:F40"/>
    <mergeCell ref="X35:X36"/>
    <mergeCell ref="B35:B36"/>
    <mergeCell ref="C35:C36"/>
    <mergeCell ref="D35:D36"/>
    <mergeCell ref="E35:E36"/>
    <mergeCell ref="F35:F36"/>
    <mergeCell ref="T37:T38"/>
    <mergeCell ref="U37:U38"/>
    <mergeCell ref="V37:V38"/>
    <mergeCell ref="W37:W38"/>
    <mergeCell ref="X37:X38"/>
    <mergeCell ref="B37:B38"/>
    <mergeCell ref="C37:C38"/>
    <mergeCell ref="D37:D38"/>
    <mergeCell ref="E37:E38"/>
    <mergeCell ref="F37:F38"/>
    <mergeCell ref="B33:B34"/>
    <mergeCell ref="C33:C34"/>
    <mergeCell ref="D33:D34"/>
    <mergeCell ref="E33:E34"/>
    <mergeCell ref="F33:F34"/>
    <mergeCell ref="T35:T36"/>
    <mergeCell ref="U35:U36"/>
    <mergeCell ref="V35:V36"/>
    <mergeCell ref="W35:W36"/>
    <mergeCell ref="B27:B28"/>
    <mergeCell ref="E27:E28"/>
    <mergeCell ref="F27:F28"/>
    <mergeCell ref="T27:T28"/>
    <mergeCell ref="U27:U28"/>
    <mergeCell ref="V27:V28"/>
    <mergeCell ref="W27:W28"/>
    <mergeCell ref="X27:X28"/>
    <mergeCell ref="T31:T32"/>
    <mergeCell ref="U31:U32"/>
    <mergeCell ref="V31:V32"/>
    <mergeCell ref="W31:W32"/>
    <mergeCell ref="X31:X32"/>
    <mergeCell ref="B31:B32"/>
    <mergeCell ref="C31:C32"/>
    <mergeCell ref="D31:D32"/>
    <mergeCell ref="E31:E32"/>
    <mergeCell ref="F31:F32"/>
    <mergeCell ref="B25:B26"/>
    <mergeCell ref="C25:C26"/>
    <mergeCell ref="D25:D26"/>
    <mergeCell ref="E25:E26"/>
    <mergeCell ref="F25:F26"/>
    <mergeCell ref="T25:T26"/>
    <mergeCell ref="U25:U26"/>
    <mergeCell ref="W21:W22"/>
    <mergeCell ref="V25:V26"/>
    <mergeCell ref="W25:W26"/>
    <mergeCell ref="V13:V14"/>
    <mergeCell ref="W13:W14"/>
    <mergeCell ref="X13:X14"/>
    <mergeCell ref="X21:X22"/>
    <mergeCell ref="B23:B24"/>
    <mergeCell ref="C23:C24"/>
    <mergeCell ref="D23:D24"/>
    <mergeCell ref="E23:E24"/>
    <mergeCell ref="F23:F24"/>
    <mergeCell ref="T23:T24"/>
    <mergeCell ref="U23:U24"/>
    <mergeCell ref="V23:V24"/>
    <mergeCell ref="W23:W24"/>
    <mergeCell ref="X23:X24"/>
    <mergeCell ref="E21:E22"/>
    <mergeCell ref="F21:F22"/>
    <mergeCell ref="T21:T22"/>
    <mergeCell ref="U21:U22"/>
    <mergeCell ref="V21:V22"/>
    <mergeCell ref="B21:B22"/>
    <mergeCell ref="U19:U20"/>
    <mergeCell ref="D15:D16"/>
    <mergeCell ref="E15:E16"/>
    <mergeCell ref="F15:F16"/>
    <mergeCell ref="V15:V16"/>
    <mergeCell ref="W15:W16"/>
    <mergeCell ref="X15:X16"/>
    <mergeCell ref="C57:C72"/>
    <mergeCell ref="C21:C22"/>
    <mergeCell ref="D21:D22"/>
    <mergeCell ref="E19:E20"/>
    <mergeCell ref="F19:F20"/>
    <mergeCell ref="T19:T20"/>
    <mergeCell ref="V29:V30"/>
    <mergeCell ref="W29:W30"/>
    <mergeCell ref="X29:X30"/>
    <mergeCell ref="V17:V18"/>
    <mergeCell ref="W17:W18"/>
    <mergeCell ref="X17:X18"/>
    <mergeCell ref="X19:X20"/>
    <mergeCell ref="W19:W20"/>
    <mergeCell ref="V19:V20"/>
    <mergeCell ref="X25:X26"/>
    <mergeCell ref="T33:T34"/>
    <mergeCell ref="U33:U34"/>
    <mergeCell ref="V33:V34"/>
    <mergeCell ref="W33:W34"/>
    <mergeCell ref="X33:X34"/>
    <mergeCell ref="R10:R11"/>
    <mergeCell ref="T10:T11"/>
    <mergeCell ref="U10:U11"/>
    <mergeCell ref="E13:E14"/>
    <mergeCell ref="F13:F14"/>
    <mergeCell ref="T13:T14"/>
    <mergeCell ref="U13:U14"/>
    <mergeCell ref="E17:E18"/>
    <mergeCell ref="F17:F18"/>
    <mergeCell ref="T17:T18"/>
    <mergeCell ref="U17:U18"/>
    <mergeCell ref="M10:M11"/>
    <mergeCell ref="N10:N11"/>
    <mergeCell ref="O10:O11"/>
    <mergeCell ref="P10:P11"/>
    <mergeCell ref="Q10:Q11"/>
    <mergeCell ref="H10:H11"/>
    <mergeCell ref="I10:I11"/>
    <mergeCell ref="J10:J11"/>
    <mergeCell ref="K10:K11"/>
    <mergeCell ref="L10:L11"/>
    <mergeCell ref="T15:T16"/>
    <mergeCell ref="U15:U16"/>
    <mergeCell ref="V10:Y10"/>
    <mergeCell ref="C1:V6"/>
    <mergeCell ref="A1:B6"/>
    <mergeCell ref="C105:C112"/>
    <mergeCell ref="D105:D112"/>
    <mergeCell ref="G7:U7"/>
    <mergeCell ref="C15:C16"/>
    <mergeCell ref="B15:B16"/>
    <mergeCell ref="A7:F7"/>
    <mergeCell ref="C77:C88"/>
    <mergeCell ref="D77:D88"/>
    <mergeCell ref="A10:A11"/>
    <mergeCell ref="W1:W3"/>
    <mergeCell ref="W4:W6"/>
    <mergeCell ref="X4:X6"/>
    <mergeCell ref="X1:X3"/>
    <mergeCell ref="V7:X7"/>
    <mergeCell ref="E10:E11"/>
    <mergeCell ref="F10:F11"/>
    <mergeCell ref="G10:G11"/>
    <mergeCell ref="E29:E30"/>
    <mergeCell ref="F29:F30"/>
    <mergeCell ref="T29:T30"/>
    <mergeCell ref="U29:U30"/>
    <mergeCell ref="B115:C115"/>
    <mergeCell ref="B116:C117"/>
    <mergeCell ref="A113:D114"/>
    <mergeCell ref="A116:A117"/>
    <mergeCell ref="D116:D117"/>
    <mergeCell ref="B105:B112"/>
    <mergeCell ref="A8:B8"/>
    <mergeCell ref="A13:A112"/>
    <mergeCell ref="B10:B11"/>
    <mergeCell ref="C10:C11"/>
    <mergeCell ref="D10:D11"/>
    <mergeCell ref="B29:B30"/>
    <mergeCell ref="C27:C30"/>
    <mergeCell ref="D27:D30"/>
    <mergeCell ref="B81:B82"/>
    <mergeCell ref="B13:B14"/>
    <mergeCell ref="C13:C14"/>
    <mergeCell ref="D13:D14"/>
    <mergeCell ref="B17:B18"/>
    <mergeCell ref="C17:C18"/>
    <mergeCell ref="D17:D18"/>
    <mergeCell ref="B19:B20"/>
    <mergeCell ref="C19:C20"/>
    <mergeCell ref="D19:D20"/>
  </mergeCells>
  <conditionalFormatting sqref="S13:S14">
    <cfRule type="containsText" dxfId="310" priority="394" stopIfTrue="1" operator="containsText" text="P">
      <formula>NOT(ISERROR(SEARCH("P",S13)))</formula>
    </cfRule>
    <cfRule type="containsText" dxfId="309" priority="395" stopIfTrue="1" operator="containsText" text="E">
      <formula>NOT(ISERROR(SEARCH("E",S13)))</formula>
    </cfRule>
    <cfRule type="containsText" dxfId="308" priority="396" stopIfTrue="1" operator="containsText" text="R">
      <formula>NOT(ISERROR(SEARCH("R",S13)))</formula>
    </cfRule>
  </conditionalFormatting>
  <conditionalFormatting sqref="T13">
    <cfRule type="containsText" dxfId="307" priority="391" stopIfTrue="1" operator="containsText" text="P">
      <formula>NOT(ISERROR(SEARCH("P",T13)))</formula>
    </cfRule>
    <cfRule type="containsText" dxfId="306" priority="392" stopIfTrue="1" operator="containsText" text="E">
      <formula>NOT(ISERROR(SEARCH("E",T13)))</formula>
    </cfRule>
    <cfRule type="containsText" dxfId="305" priority="393" stopIfTrue="1" operator="containsText" text="R">
      <formula>NOT(ISERROR(SEARCH("R",T13)))</formula>
    </cfRule>
  </conditionalFormatting>
  <conditionalFormatting sqref="G13:R13">
    <cfRule type="containsText" dxfId="304" priority="390" operator="containsText" text="P">
      <formula>NOT(ISERROR(SEARCH("P",G13)))</formula>
    </cfRule>
  </conditionalFormatting>
  <conditionalFormatting sqref="G14:R14 G66:R66">
    <cfRule type="containsText" dxfId="303" priority="387" operator="containsText" text="R">
      <formula>NOT(ISERROR(SEARCH("R",G14)))</formula>
    </cfRule>
    <cfRule type="containsText" dxfId="302" priority="388" operator="containsText" text="E">
      <formula>NOT(ISERROR(SEARCH("E",G14)))</formula>
    </cfRule>
  </conditionalFormatting>
  <conditionalFormatting sqref="G15:R15">
    <cfRule type="containsText" dxfId="301" priority="386" operator="containsText" text="P">
      <formula>NOT(ISERROR(SEARCH("P",G15)))</formula>
    </cfRule>
  </conditionalFormatting>
  <conditionalFormatting sqref="G16:R16">
    <cfRule type="containsText" dxfId="300" priority="384" operator="containsText" text="R">
      <formula>NOT(ISERROR(SEARCH("R",G16)))</formula>
    </cfRule>
    <cfRule type="containsText" dxfId="299" priority="385" operator="containsText" text="E">
      <formula>NOT(ISERROR(SEARCH("E",G16)))</formula>
    </cfRule>
  </conditionalFormatting>
  <conditionalFormatting sqref="G17:O17">
    <cfRule type="containsText" dxfId="298" priority="383" operator="containsText" text="P">
      <formula>NOT(ISERROR(SEARCH("P",G17)))</formula>
    </cfRule>
  </conditionalFormatting>
  <conditionalFormatting sqref="P17">
    <cfRule type="containsText" dxfId="297" priority="382" operator="containsText" text="P">
      <formula>NOT(ISERROR(SEARCH("P",P17)))</formula>
    </cfRule>
  </conditionalFormatting>
  <conditionalFormatting sqref="Q17:R17">
    <cfRule type="containsText" dxfId="296" priority="381" operator="containsText" text="P">
      <formula>NOT(ISERROR(SEARCH("P",Q17)))</formula>
    </cfRule>
  </conditionalFormatting>
  <conditionalFormatting sqref="G18:R18">
    <cfRule type="containsText" dxfId="295" priority="379" operator="containsText" text="R">
      <formula>NOT(ISERROR(SEARCH("R",G18)))</formula>
    </cfRule>
    <cfRule type="containsText" dxfId="294" priority="380" operator="containsText" text="E">
      <formula>NOT(ISERROR(SEARCH("E",G18)))</formula>
    </cfRule>
  </conditionalFormatting>
  <conditionalFormatting sqref="H19:R19">
    <cfRule type="containsText" dxfId="293" priority="378" operator="containsText" text="P">
      <formula>NOT(ISERROR(SEARCH("P",H19)))</formula>
    </cfRule>
  </conditionalFormatting>
  <conditionalFormatting sqref="G19">
    <cfRule type="containsText" dxfId="292" priority="377" operator="containsText" text="P">
      <formula>NOT(ISERROR(SEARCH("P",G19)))</formula>
    </cfRule>
  </conditionalFormatting>
  <conditionalFormatting sqref="G20:R20">
    <cfRule type="containsText" dxfId="291" priority="375" operator="containsText" text="R">
      <formula>NOT(ISERROR(SEARCH("R",G20)))</formula>
    </cfRule>
    <cfRule type="containsText" dxfId="290" priority="376" operator="containsText" text="E">
      <formula>NOT(ISERROR(SEARCH("E",G20)))</formula>
    </cfRule>
  </conditionalFormatting>
  <conditionalFormatting sqref="G21:R21">
    <cfRule type="containsText" dxfId="289" priority="374" operator="containsText" text="P">
      <formula>NOT(ISERROR(SEARCH("P",G21)))</formula>
    </cfRule>
  </conditionalFormatting>
  <conditionalFormatting sqref="G22:R22">
    <cfRule type="containsText" dxfId="288" priority="372" operator="containsText" text="R">
      <formula>NOT(ISERROR(SEARCH("R",G22)))</formula>
    </cfRule>
    <cfRule type="containsText" dxfId="287" priority="373" operator="containsText" text="E">
      <formula>NOT(ISERROR(SEARCH("E",G22)))</formula>
    </cfRule>
  </conditionalFormatting>
  <conditionalFormatting sqref="G23">
    <cfRule type="containsText" dxfId="286" priority="371" operator="containsText" text="P">
      <formula>NOT(ISERROR(SEARCH("P",G23)))</formula>
    </cfRule>
  </conditionalFormatting>
  <conditionalFormatting sqref="G24">
    <cfRule type="containsText" dxfId="285" priority="369" operator="containsText" text="R">
      <formula>NOT(ISERROR(SEARCH("R",G24)))</formula>
    </cfRule>
    <cfRule type="containsText" dxfId="284" priority="370" operator="containsText" text="E">
      <formula>NOT(ISERROR(SEARCH("E",G24)))</formula>
    </cfRule>
  </conditionalFormatting>
  <conditionalFormatting sqref="H24:R24">
    <cfRule type="containsText" dxfId="283" priority="367" operator="containsText" text="R">
      <formula>NOT(ISERROR(SEARCH("R",H24)))</formula>
    </cfRule>
    <cfRule type="containsText" dxfId="282" priority="368" operator="containsText" text="E">
      <formula>NOT(ISERROR(SEARCH("E",H24)))</formula>
    </cfRule>
  </conditionalFormatting>
  <conditionalFormatting sqref="H23:R23">
    <cfRule type="containsText" dxfId="281" priority="366" operator="containsText" text="P">
      <formula>NOT(ISERROR(SEARCH("P",H23)))</formula>
    </cfRule>
  </conditionalFormatting>
  <conditionalFormatting sqref="H25">
    <cfRule type="containsText" dxfId="280" priority="365" operator="containsText" text="P">
      <formula>NOT(ISERROR(SEARCH("P",H25)))</formula>
    </cfRule>
  </conditionalFormatting>
  <conditionalFormatting sqref="G25">
    <cfRule type="containsText" dxfId="279" priority="364" operator="containsText" text="P">
      <formula>NOT(ISERROR(SEARCH("P",G25)))</formula>
    </cfRule>
  </conditionalFormatting>
  <conditionalFormatting sqref="I25:R25">
    <cfRule type="containsText" dxfId="278" priority="363" operator="containsText" text="P">
      <formula>NOT(ISERROR(SEARCH("P",I25)))</formula>
    </cfRule>
  </conditionalFormatting>
  <conditionalFormatting sqref="G26:R26">
    <cfRule type="containsText" dxfId="277" priority="361" operator="containsText" text="R">
      <formula>NOT(ISERROR(SEARCH("R",G26)))</formula>
    </cfRule>
    <cfRule type="containsText" dxfId="276" priority="362" operator="containsText" text="E">
      <formula>NOT(ISERROR(SEARCH("E",G26)))</formula>
    </cfRule>
  </conditionalFormatting>
  <conditionalFormatting sqref="I27">
    <cfRule type="containsText" dxfId="275" priority="360" operator="containsText" text="P">
      <formula>NOT(ISERROR(SEARCH("P",I27)))</formula>
    </cfRule>
  </conditionalFormatting>
  <conditionalFormatting sqref="G27:H27">
    <cfRule type="containsText" dxfId="274" priority="359" operator="containsText" text="P">
      <formula>NOT(ISERROR(SEARCH("P",G27)))</formula>
    </cfRule>
  </conditionalFormatting>
  <conditionalFormatting sqref="J27:R27">
    <cfRule type="containsText" dxfId="273" priority="358" operator="containsText" text="P">
      <formula>NOT(ISERROR(SEARCH("P",J27)))</formula>
    </cfRule>
  </conditionalFormatting>
  <conditionalFormatting sqref="G28:R28">
    <cfRule type="containsText" dxfId="272" priority="356" operator="containsText" text="R">
      <formula>NOT(ISERROR(SEARCH("R",G28)))</formula>
    </cfRule>
    <cfRule type="containsText" dxfId="271" priority="357" operator="containsText" text="E">
      <formula>NOT(ISERROR(SEARCH("E",G28)))</formula>
    </cfRule>
  </conditionalFormatting>
  <conditionalFormatting sqref="G31:R31">
    <cfRule type="containsText" dxfId="270" priority="355" operator="containsText" text="P">
      <formula>NOT(ISERROR(SEARCH("P",G31)))</formula>
    </cfRule>
  </conditionalFormatting>
  <conditionalFormatting sqref="G32:R32">
    <cfRule type="containsText" dxfId="269" priority="353" operator="containsText" text="R">
      <formula>NOT(ISERROR(SEARCH("R",G32)))</formula>
    </cfRule>
    <cfRule type="containsText" dxfId="268" priority="354" operator="containsText" text="E">
      <formula>NOT(ISERROR(SEARCH("E",G32)))</formula>
    </cfRule>
  </conditionalFormatting>
  <conditionalFormatting sqref="G33:R33">
    <cfRule type="containsText" dxfId="267" priority="352" operator="containsText" text="P">
      <formula>NOT(ISERROR(SEARCH("P",G33)))</formula>
    </cfRule>
  </conditionalFormatting>
  <conditionalFormatting sqref="G34:R34">
    <cfRule type="containsText" dxfId="266" priority="350" operator="containsText" text="R">
      <formula>NOT(ISERROR(SEARCH("R",G34)))</formula>
    </cfRule>
    <cfRule type="containsText" dxfId="265" priority="351" operator="containsText" text="E">
      <formula>NOT(ISERROR(SEARCH("E",G34)))</formula>
    </cfRule>
  </conditionalFormatting>
  <conditionalFormatting sqref="G35:R35">
    <cfRule type="containsText" dxfId="264" priority="349" operator="containsText" text="P">
      <formula>NOT(ISERROR(SEARCH("P",G35)))</formula>
    </cfRule>
  </conditionalFormatting>
  <conditionalFormatting sqref="G36:R36">
    <cfRule type="containsText" dxfId="263" priority="347" operator="containsText" text="R">
      <formula>NOT(ISERROR(SEARCH("R",G36)))</formula>
    </cfRule>
    <cfRule type="containsText" dxfId="262" priority="348" operator="containsText" text="E">
      <formula>NOT(ISERROR(SEARCH("E",G36)))</formula>
    </cfRule>
  </conditionalFormatting>
  <conditionalFormatting sqref="G37:R37">
    <cfRule type="containsText" dxfId="261" priority="346" operator="containsText" text="P">
      <formula>NOT(ISERROR(SEARCH("P",G37)))</formula>
    </cfRule>
  </conditionalFormatting>
  <conditionalFormatting sqref="G38:R38">
    <cfRule type="containsText" dxfId="260" priority="344" operator="containsText" text="R">
      <formula>NOT(ISERROR(SEARCH("R",G38)))</formula>
    </cfRule>
    <cfRule type="containsText" dxfId="259" priority="345" operator="containsText" text="E">
      <formula>NOT(ISERROR(SEARCH("E",G38)))</formula>
    </cfRule>
  </conditionalFormatting>
  <conditionalFormatting sqref="G39:R39">
    <cfRule type="containsText" dxfId="258" priority="342" operator="containsText" text="P">
      <formula>NOT(ISERROR(SEARCH("P",G39)))</formula>
    </cfRule>
  </conditionalFormatting>
  <conditionalFormatting sqref="G40:R40">
    <cfRule type="containsText" dxfId="257" priority="340" operator="containsText" text="R">
      <formula>NOT(ISERROR(SEARCH("R",G40)))</formula>
    </cfRule>
    <cfRule type="containsText" dxfId="256" priority="341" operator="containsText" text="E">
      <formula>NOT(ISERROR(SEARCH("E",G40)))</formula>
    </cfRule>
  </conditionalFormatting>
  <conditionalFormatting sqref="G41:R41">
    <cfRule type="containsText" dxfId="255" priority="339" operator="containsText" text="P">
      <formula>NOT(ISERROR(SEARCH("P",G41)))</formula>
    </cfRule>
  </conditionalFormatting>
  <conditionalFormatting sqref="G42:R42">
    <cfRule type="containsText" dxfId="254" priority="337" operator="containsText" text="R">
      <formula>NOT(ISERROR(SEARCH("R",G42)))</formula>
    </cfRule>
    <cfRule type="containsText" dxfId="253" priority="338" operator="containsText" text="E">
      <formula>NOT(ISERROR(SEARCH("E",G42)))</formula>
    </cfRule>
  </conditionalFormatting>
  <conditionalFormatting sqref="G43:R43">
    <cfRule type="containsText" dxfId="252" priority="333" operator="containsText" text="P">
      <formula>NOT(ISERROR(SEARCH("P",G43)))</formula>
    </cfRule>
  </conditionalFormatting>
  <conditionalFormatting sqref="G44:R44">
    <cfRule type="containsText" dxfId="251" priority="331" operator="containsText" text="R">
      <formula>NOT(ISERROR(SEARCH("R",G44)))</formula>
    </cfRule>
    <cfRule type="containsText" dxfId="250" priority="332" operator="containsText" text="E">
      <formula>NOT(ISERROR(SEARCH("E",G44)))</formula>
    </cfRule>
  </conditionalFormatting>
  <conditionalFormatting sqref="G45:R45">
    <cfRule type="containsText" dxfId="249" priority="330" operator="containsText" text="P">
      <formula>NOT(ISERROR(SEARCH("P",G45)))</formula>
    </cfRule>
  </conditionalFormatting>
  <conditionalFormatting sqref="G46:R46">
    <cfRule type="containsText" dxfId="248" priority="328" operator="containsText" text="R">
      <formula>NOT(ISERROR(SEARCH("R",G46)))</formula>
    </cfRule>
    <cfRule type="containsText" dxfId="247" priority="329" operator="containsText" text="E">
      <formula>NOT(ISERROR(SEARCH("E",G46)))</formula>
    </cfRule>
  </conditionalFormatting>
  <conditionalFormatting sqref="G47:R47">
    <cfRule type="containsText" dxfId="246" priority="327" operator="containsText" text="P">
      <formula>NOT(ISERROR(SEARCH("P",G47)))</formula>
    </cfRule>
  </conditionalFormatting>
  <conditionalFormatting sqref="G48:R48">
    <cfRule type="containsText" dxfId="245" priority="325" operator="containsText" text="R">
      <formula>NOT(ISERROR(SEARCH("R",G48)))</formula>
    </cfRule>
    <cfRule type="containsText" dxfId="244" priority="326" operator="containsText" text="E">
      <formula>NOT(ISERROR(SEARCH("E",G48)))</formula>
    </cfRule>
  </conditionalFormatting>
  <conditionalFormatting sqref="G49:R49">
    <cfRule type="containsText" dxfId="243" priority="324" operator="containsText" text="P">
      <formula>NOT(ISERROR(SEARCH("P",G49)))</formula>
    </cfRule>
  </conditionalFormatting>
  <conditionalFormatting sqref="G50:R50">
    <cfRule type="containsText" dxfId="242" priority="320" operator="containsText" text="R">
      <formula>NOT(ISERROR(SEARCH("R",G50)))</formula>
    </cfRule>
    <cfRule type="containsText" dxfId="241" priority="321" operator="containsText" text="E">
      <formula>NOT(ISERROR(SEARCH("E",G50)))</formula>
    </cfRule>
  </conditionalFormatting>
  <conditionalFormatting sqref="G51:R51">
    <cfRule type="containsText" dxfId="240" priority="316" operator="containsText" text="P">
      <formula>NOT(ISERROR(SEARCH("P",G51)))</formula>
    </cfRule>
  </conditionalFormatting>
  <conditionalFormatting sqref="G52:R52">
    <cfRule type="containsText" dxfId="239" priority="314" operator="containsText" text="R">
      <formula>NOT(ISERROR(SEARCH("R",G52)))</formula>
    </cfRule>
    <cfRule type="containsText" dxfId="238" priority="315" operator="containsText" text="E">
      <formula>NOT(ISERROR(SEARCH("E",G52)))</formula>
    </cfRule>
  </conditionalFormatting>
  <conditionalFormatting sqref="G53:R53">
    <cfRule type="containsText" dxfId="237" priority="313" operator="containsText" text="P">
      <formula>NOT(ISERROR(SEARCH("P",G53)))</formula>
    </cfRule>
  </conditionalFormatting>
  <conditionalFormatting sqref="G54:R54">
    <cfRule type="containsText" dxfId="236" priority="311" operator="containsText" text="R">
      <formula>NOT(ISERROR(SEARCH("R",G54)))</formula>
    </cfRule>
    <cfRule type="containsText" dxfId="235" priority="312" operator="containsText" text="E">
      <formula>NOT(ISERROR(SEARCH("E",G54)))</formula>
    </cfRule>
  </conditionalFormatting>
  <conditionalFormatting sqref="G55:R55">
    <cfRule type="containsText" dxfId="234" priority="310" operator="containsText" text="P">
      <formula>NOT(ISERROR(SEARCH("P",G55)))</formula>
    </cfRule>
  </conditionalFormatting>
  <conditionalFormatting sqref="G56:R56">
    <cfRule type="containsText" dxfId="233" priority="308" operator="containsText" text="R">
      <formula>NOT(ISERROR(SEARCH("R",G56)))</formula>
    </cfRule>
    <cfRule type="containsText" dxfId="232" priority="309" operator="containsText" text="E">
      <formula>NOT(ISERROR(SEARCH("E",G56)))</formula>
    </cfRule>
  </conditionalFormatting>
  <conditionalFormatting sqref="G58:R58">
    <cfRule type="containsText" dxfId="231" priority="303" operator="containsText" text="R">
      <formula>NOT(ISERROR(SEARCH("R",G58)))</formula>
    </cfRule>
    <cfRule type="containsText" dxfId="230" priority="304" operator="containsText" text="E">
      <formula>NOT(ISERROR(SEARCH("E",G58)))</formula>
    </cfRule>
  </conditionalFormatting>
  <conditionalFormatting sqref="G60:R60">
    <cfRule type="containsText" dxfId="229" priority="301" operator="containsText" text="R">
      <formula>NOT(ISERROR(SEARCH("R",G60)))</formula>
    </cfRule>
    <cfRule type="containsText" dxfId="228" priority="302" operator="containsText" text="E">
      <formula>NOT(ISERROR(SEARCH("E",G60)))</formula>
    </cfRule>
  </conditionalFormatting>
  <conditionalFormatting sqref="G62:R62">
    <cfRule type="containsText" dxfId="227" priority="296" operator="containsText" text="R">
      <formula>NOT(ISERROR(SEARCH("R",G62)))</formula>
    </cfRule>
    <cfRule type="containsText" dxfId="226" priority="297" operator="containsText" text="E">
      <formula>NOT(ISERROR(SEARCH("E",G62)))</formula>
    </cfRule>
  </conditionalFormatting>
  <conditionalFormatting sqref="G64:R64 G70:R70">
    <cfRule type="containsText" dxfId="225" priority="288" operator="containsText" text="R">
      <formula>NOT(ISERROR(SEARCH("R",G64)))</formula>
    </cfRule>
    <cfRule type="containsText" dxfId="224" priority="289" operator="containsText" text="E">
      <formula>NOT(ISERROR(SEARCH("E",G64)))</formula>
    </cfRule>
  </conditionalFormatting>
  <conditionalFormatting sqref="G72:R72">
    <cfRule type="containsText" dxfId="223" priority="283" operator="containsText" text="R">
      <formula>NOT(ISERROR(SEARCH("R",G72)))</formula>
    </cfRule>
    <cfRule type="containsText" dxfId="222" priority="284" operator="containsText" text="E">
      <formula>NOT(ISERROR(SEARCH("E",G72)))</formula>
    </cfRule>
  </conditionalFormatting>
  <conditionalFormatting sqref="T15">
    <cfRule type="containsText" dxfId="221" priority="280" stopIfTrue="1" operator="containsText" text="P">
      <formula>NOT(ISERROR(SEARCH("P",T15)))</formula>
    </cfRule>
    <cfRule type="containsText" dxfId="220" priority="281" stopIfTrue="1" operator="containsText" text="E">
      <formula>NOT(ISERROR(SEARCH("E",T15)))</formula>
    </cfRule>
    <cfRule type="containsText" dxfId="219" priority="282" stopIfTrue="1" operator="containsText" text="R">
      <formula>NOT(ISERROR(SEARCH("R",T15)))</formula>
    </cfRule>
  </conditionalFormatting>
  <conditionalFormatting sqref="T17">
    <cfRule type="containsText" dxfId="218" priority="277" stopIfTrue="1" operator="containsText" text="P">
      <formula>NOT(ISERROR(SEARCH("P",T17)))</formula>
    </cfRule>
    <cfRule type="containsText" dxfId="217" priority="278" stopIfTrue="1" operator="containsText" text="E">
      <formula>NOT(ISERROR(SEARCH("E",T17)))</formula>
    </cfRule>
    <cfRule type="containsText" dxfId="216" priority="279" stopIfTrue="1" operator="containsText" text="R">
      <formula>NOT(ISERROR(SEARCH("R",T17)))</formula>
    </cfRule>
  </conditionalFormatting>
  <conditionalFormatting sqref="T19">
    <cfRule type="containsText" dxfId="215" priority="274" stopIfTrue="1" operator="containsText" text="P">
      <formula>NOT(ISERROR(SEARCH("P",T19)))</formula>
    </cfRule>
    <cfRule type="containsText" dxfId="214" priority="275" stopIfTrue="1" operator="containsText" text="E">
      <formula>NOT(ISERROR(SEARCH("E",T19)))</formula>
    </cfRule>
    <cfRule type="containsText" dxfId="213" priority="276" stopIfTrue="1" operator="containsText" text="R">
      <formula>NOT(ISERROR(SEARCH("R",T19)))</formula>
    </cfRule>
  </conditionalFormatting>
  <conditionalFormatting sqref="T21">
    <cfRule type="containsText" dxfId="212" priority="271" stopIfTrue="1" operator="containsText" text="P">
      <formula>NOT(ISERROR(SEARCH("P",T21)))</formula>
    </cfRule>
    <cfRule type="containsText" dxfId="211" priority="272" stopIfTrue="1" operator="containsText" text="E">
      <formula>NOT(ISERROR(SEARCH("E",T21)))</formula>
    </cfRule>
    <cfRule type="containsText" dxfId="210" priority="273" stopIfTrue="1" operator="containsText" text="R">
      <formula>NOT(ISERROR(SEARCH("R",T21)))</formula>
    </cfRule>
  </conditionalFormatting>
  <conditionalFormatting sqref="T23">
    <cfRule type="containsText" dxfId="209" priority="268" stopIfTrue="1" operator="containsText" text="P">
      <formula>NOT(ISERROR(SEARCH("P",T23)))</formula>
    </cfRule>
    <cfRule type="containsText" dxfId="208" priority="269" stopIfTrue="1" operator="containsText" text="E">
      <formula>NOT(ISERROR(SEARCH("E",T23)))</formula>
    </cfRule>
    <cfRule type="containsText" dxfId="207" priority="270" stopIfTrue="1" operator="containsText" text="R">
      <formula>NOT(ISERROR(SEARCH("R",T23)))</formula>
    </cfRule>
  </conditionalFormatting>
  <conditionalFormatting sqref="T25">
    <cfRule type="containsText" dxfId="206" priority="265" stopIfTrue="1" operator="containsText" text="P">
      <formula>NOT(ISERROR(SEARCH("P",T25)))</formula>
    </cfRule>
    <cfRule type="containsText" dxfId="205" priority="266" stopIfTrue="1" operator="containsText" text="E">
      <formula>NOT(ISERROR(SEARCH("E",T25)))</formula>
    </cfRule>
    <cfRule type="containsText" dxfId="204" priority="267" stopIfTrue="1" operator="containsText" text="R">
      <formula>NOT(ISERROR(SEARCH("R",T25)))</formula>
    </cfRule>
  </conditionalFormatting>
  <conditionalFormatting sqref="T27">
    <cfRule type="containsText" dxfId="203" priority="262" stopIfTrue="1" operator="containsText" text="P">
      <formula>NOT(ISERROR(SEARCH("P",T27)))</formula>
    </cfRule>
    <cfRule type="containsText" dxfId="202" priority="263" stopIfTrue="1" operator="containsText" text="E">
      <formula>NOT(ISERROR(SEARCH("E",T27)))</formula>
    </cfRule>
    <cfRule type="containsText" dxfId="201" priority="264" stopIfTrue="1" operator="containsText" text="R">
      <formula>NOT(ISERROR(SEARCH("R",T27)))</formula>
    </cfRule>
  </conditionalFormatting>
  <conditionalFormatting sqref="T31">
    <cfRule type="containsText" dxfId="200" priority="259" stopIfTrue="1" operator="containsText" text="P">
      <formula>NOT(ISERROR(SEARCH("P",T31)))</formula>
    </cfRule>
    <cfRule type="containsText" dxfId="199" priority="260" stopIfTrue="1" operator="containsText" text="E">
      <formula>NOT(ISERROR(SEARCH("E",T31)))</formula>
    </cfRule>
    <cfRule type="containsText" dxfId="198" priority="261" stopIfTrue="1" operator="containsText" text="R">
      <formula>NOT(ISERROR(SEARCH("R",T31)))</formula>
    </cfRule>
  </conditionalFormatting>
  <conditionalFormatting sqref="T33">
    <cfRule type="containsText" dxfId="197" priority="256" stopIfTrue="1" operator="containsText" text="P">
      <formula>NOT(ISERROR(SEARCH("P",T33)))</formula>
    </cfRule>
    <cfRule type="containsText" dxfId="196" priority="257" stopIfTrue="1" operator="containsText" text="E">
      <formula>NOT(ISERROR(SEARCH("E",T33)))</formula>
    </cfRule>
    <cfRule type="containsText" dxfId="195" priority="258" stopIfTrue="1" operator="containsText" text="R">
      <formula>NOT(ISERROR(SEARCH("R",T33)))</formula>
    </cfRule>
  </conditionalFormatting>
  <conditionalFormatting sqref="T35">
    <cfRule type="containsText" dxfId="194" priority="253" stopIfTrue="1" operator="containsText" text="P">
      <formula>NOT(ISERROR(SEARCH("P",T35)))</formula>
    </cfRule>
    <cfRule type="containsText" dxfId="193" priority="254" stopIfTrue="1" operator="containsText" text="E">
      <formula>NOT(ISERROR(SEARCH("E",T35)))</formula>
    </cfRule>
    <cfRule type="containsText" dxfId="192" priority="255" stopIfTrue="1" operator="containsText" text="R">
      <formula>NOT(ISERROR(SEARCH("R",T35)))</formula>
    </cfRule>
  </conditionalFormatting>
  <conditionalFormatting sqref="T37">
    <cfRule type="containsText" dxfId="191" priority="250" stopIfTrue="1" operator="containsText" text="P">
      <formula>NOT(ISERROR(SEARCH("P",T37)))</formula>
    </cfRule>
    <cfRule type="containsText" dxfId="190" priority="251" stopIfTrue="1" operator="containsText" text="E">
      <formula>NOT(ISERROR(SEARCH("E",T37)))</formula>
    </cfRule>
    <cfRule type="containsText" dxfId="189" priority="252" stopIfTrue="1" operator="containsText" text="R">
      <formula>NOT(ISERROR(SEARCH("R",T37)))</formula>
    </cfRule>
  </conditionalFormatting>
  <conditionalFormatting sqref="T39">
    <cfRule type="containsText" dxfId="188" priority="247" stopIfTrue="1" operator="containsText" text="P">
      <formula>NOT(ISERROR(SEARCH("P",T39)))</formula>
    </cfRule>
    <cfRule type="containsText" dxfId="187" priority="248" stopIfTrue="1" operator="containsText" text="E">
      <formula>NOT(ISERROR(SEARCH("E",T39)))</formula>
    </cfRule>
    <cfRule type="containsText" dxfId="186" priority="249" stopIfTrue="1" operator="containsText" text="R">
      <formula>NOT(ISERROR(SEARCH("R",T39)))</formula>
    </cfRule>
  </conditionalFormatting>
  <conditionalFormatting sqref="T41">
    <cfRule type="containsText" dxfId="185" priority="244" stopIfTrue="1" operator="containsText" text="P">
      <formula>NOT(ISERROR(SEARCH("P",T41)))</formula>
    </cfRule>
    <cfRule type="containsText" dxfId="184" priority="245" stopIfTrue="1" operator="containsText" text="E">
      <formula>NOT(ISERROR(SEARCH("E",T41)))</formula>
    </cfRule>
    <cfRule type="containsText" dxfId="183" priority="246" stopIfTrue="1" operator="containsText" text="R">
      <formula>NOT(ISERROR(SEARCH("R",T41)))</formula>
    </cfRule>
  </conditionalFormatting>
  <conditionalFormatting sqref="T43">
    <cfRule type="containsText" dxfId="182" priority="238" stopIfTrue="1" operator="containsText" text="P">
      <formula>NOT(ISERROR(SEARCH("P",T43)))</formula>
    </cfRule>
    <cfRule type="containsText" dxfId="181" priority="239" stopIfTrue="1" operator="containsText" text="E">
      <formula>NOT(ISERROR(SEARCH("E",T43)))</formula>
    </cfRule>
    <cfRule type="containsText" dxfId="180" priority="240" stopIfTrue="1" operator="containsText" text="R">
      <formula>NOT(ISERROR(SEARCH("R",T43)))</formula>
    </cfRule>
  </conditionalFormatting>
  <conditionalFormatting sqref="T45">
    <cfRule type="containsText" dxfId="179" priority="235" stopIfTrue="1" operator="containsText" text="P">
      <formula>NOT(ISERROR(SEARCH("P",T45)))</formula>
    </cfRule>
    <cfRule type="containsText" dxfId="178" priority="236" stopIfTrue="1" operator="containsText" text="E">
      <formula>NOT(ISERROR(SEARCH("E",T45)))</formula>
    </cfRule>
    <cfRule type="containsText" dxfId="177" priority="237" stopIfTrue="1" operator="containsText" text="R">
      <formula>NOT(ISERROR(SEARCH("R",T45)))</formula>
    </cfRule>
  </conditionalFormatting>
  <conditionalFormatting sqref="T47">
    <cfRule type="containsText" dxfId="176" priority="232" stopIfTrue="1" operator="containsText" text="P">
      <formula>NOT(ISERROR(SEARCH("P",T47)))</formula>
    </cfRule>
    <cfRule type="containsText" dxfId="175" priority="233" stopIfTrue="1" operator="containsText" text="E">
      <formula>NOT(ISERROR(SEARCH("E",T47)))</formula>
    </cfRule>
    <cfRule type="containsText" dxfId="174" priority="234" stopIfTrue="1" operator="containsText" text="R">
      <formula>NOT(ISERROR(SEARCH("R",T47)))</formula>
    </cfRule>
  </conditionalFormatting>
  <conditionalFormatting sqref="T49">
    <cfRule type="containsText" dxfId="173" priority="229" stopIfTrue="1" operator="containsText" text="P">
      <formula>NOT(ISERROR(SEARCH("P",T49)))</formula>
    </cfRule>
    <cfRule type="containsText" dxfId="172" priority="230" stopIfTrue="1" operator="containsText" text="E">
      <formula>NOT(ISERROR(SEARCH("E",T49)))</formula>
    </cfRule>
    <cfRule type="containsText" dxfId="171" priority="231" stopIfTrue="1" operator="containsText" text="R">
      <formula>NOT(ISERROR(SEARCH("R",T49)))</formula>
    </cfRule>
  </conditionalFormatting>
  <conditionalFormatting sqref="T51">
    <cfRule type="containsText" dxfId="170" priority="223" stopIfTrue="1" operator="containsText" text="P">
      <formula>NOT(ISERROR(SEARCH("P",T51)))</formula>
    </cfRule>
    <cfRule type="containsText" dxfId="169" priority="224" stopIfTrue="1" operator="containsText" text="E">
      <formula>NOT(ISERROR(SEARCH("E",T51)))</formula>
    </cfRule>
    <cfRule type="containsText" dxfId="168" priority="225" stopIfTrue="1" operator="containsText" text="R">
      <formula>NOT(ISERROR(SEARCH("R",T51)))</formula>
    </cfRule>
  </conditionalFormatting>
  <conditionalFormatting sqref="T53">
    <cfRule type="containsText" dxfId="167" priority="220" stopIfTrue="1" operator="containsText" text="P">
      <formula>NOT(ISERROR(SEARCH("P",T53)))</formula>
    </cfRule>
    <cfRule type="containsText" dxfId="166" priority="221" stopIfTrue="1" operator="containsText" text="E">
      <formula>NOT(ISERROR(SEARCH("E",T53)))</formula>
    </cfRule>
    <cfRule type="containsText" dxfId="165" priority="222" stopIfTrue="1" operator="containsText" text="R">
      <formula>NOT(ISERROR(SEARCH("R",T53)))</formula>
    </cfRule>
  </conditionalFormatting>
  <conditionalFormatting sqref="T55">
    <cfRule type="containsText" dxfId="164" priority="217" stopIfTrue="1" operator="containsText" text="P">
      <formula>NOT(ISERROR(SEARCH("P",T55)))</formula>
    </cfRule>
    <cfRule type="containsText" dxfId="163" priority="218" stopIfTrue="1" operator="containsText" text="E">
      <formula>NOT(ISERROR(SEARCH("E",T55)))</formula>
    </cfRule>
    <cfRule type="containsText" dxfId="162" priority="219" stopIfTrue="1" operator="containsText" text="R">
      <formula>NOT(ISERROR(SEARCH("R",T55)))</formula>
    </cfRule>
  </conditionalFormatting>
  <conditionalFormatting sqref="T57">
    <cfRule type="containsText" dxfId="161" priority="214" stopIfTrue="1" operator="containsText" text="P">
      <formula>NOT(ISERROR(SEARCH("P",T57)))</formula>
    </cfRule>
    <cfRule type="containsText" dxfId="160" priority="215" stopIfTrue="1" operator="containsText" text="E">
      <formula>NOT(ISERROR(SEARCH("E",T57)))</formula>
    </cfRule>
    <cfRule type="containsText" dxfId="159" priority="216" stopIfTrue="1" operator="containsText" text="R">
      <formula>NOT(ISERROR(SEARCH("R",T57)))</formula>
    </cfRule>
  </conditionalFormatting>
  <conditionalFormatting sqref="T59">
    <cfRule type="containsText" dxfId="158" priority="211" stopIfTrue="1" operator="containsText" text="P">
      <formula>NOT(ISERROR(SEARCH("P",T59)))</formula>
    </cfRule>
    <cfRule type="containsText" dxfId="157" priority="212" stopIfTrue="1" operator="containsText" text="E">
      <formula>NOT(ISERROR(SEARCH("E",T59)))</formula>
    </cfRule>
    <cfRule type="containsText" dxfId="156" priority="213" stopIfTrue="1" operator="containsText" text="R">
      <formula>NOT(ISERROR(SEARCH("R",T59)))</formula>
    </cfRule>
  </conditionalFormatting>
  <conditionalFormatting sqref="T61">
    <cfRule type="containsText" dxfId="155" priority="208" stopIfTrue="1" operator="containsText" text="P">
      <formula>NOT(ISERROR(SEARCH("P",T61)))</formula>
    </cfRule>
    <cfRule type="containsText" dxfId="154" priority="209" stopIfTrue="1" operator="containsText" text="E">
      <formula>NOT(ISERROR(SEARCH("E",T61)))</formula>
    </cfRule>
    <cfRule type="containsText" dxfId="153" priority="210" stopIfTrue="1" operator="containsText" text="R">
      <formula>NOT(ISERROR(SEARCH("R",T61)))</formula>
    </cfRule>
  </conditionalFormatting>
  <conditionalFormatting sqref="T63">
    <cfRule type="containsText" dxfId="152" priority="205" stopIfTrue="1" operator="containsText" text="P">
      <formula>NOT(ISERROR(SEARCH("P",T63)))</formula>
    </cfRule>
    <cfRule type="containsText" dxfId="151" priority="206" stopIfTrue="1" operator="containsText" text="E">
      <formula>NOT(ISERROR(SEARCH("E",T63)))</formula>
    </cfRule>
    <cfRule type="containsText" dxfId="150" priority="207" stopIfTrue="1" operator="containsText" text="R">
      <formula>NOT(ISERROR(SEARCH("R",T63)))</formula>
    </cfRule>
  </conditionalFormatting>
  <conditionalFormatting sqref="T71">
    <cfRule type="containsText" dxfId="149" priority="202" stopIfTrue="1" operator="containsText" text="P">
      <formula>NOT(ISERROR(SEARCH("P",T71)))</formula>
    </cfRule>
    <cfRule type="containsText" dxfId="148" priority="203" stopIfTrue="1" operator="containsText" text="E">
      <formula>NOT(ISERROR(SEARCH("E",T71)))</formula>
    </cfRule>
    <cfRule type="containsText" dxfId="147" priority="204" stopIfTrue="1" operator="containsText" text="R">
      <formula>NOT(ISERROR(SEARCH("R",T71)))</formula>
    </cfRule>
  </conditionalFormatting>
  <conditionalFormatting sqref="T73">
    <cfRule type="containsText" dxfId="146" priority="199" stopIfTrue="1" operator="containsText" text="P">
      <formula>NOT(ISERROR(SEARCH("P",T73)))</formula>
    </cfRule>
    <cfRule type="containsText" dxfId="145" priority="200" stopIfTrue="1" operator="containsText" text="E">
      <formula>NOT(ISERROR(SEARCH("E",T73)))</formula>
    </cfRule>
    <cfRule type="containsText" dxfId="144" priority="201" stopIfTrue="1" operator="containsText" text="R">
      <formula>NOT(ISERROR(SEARCH("R",T73)))</formula>
    </cfRule>
  </conditionalFormatting>
  <conditionalFormatting sqref="G74:R74">
    <cfRule type="containsText" dxfId="143" priority="194" operator="containsText" text="R">
      <formula>NOT(ISERROR(SEARCH("R",G74)))</formula>
    </cfRule>
    <cfRule type="containsText" dxfId="142" priority="195" operator="containsText" text="E">
      <formula>NOT(ISERROR(SEARCH("E",G74)))</formula>
    </cfRule>
  </conditionalFormatting>
  <conditionalFormatting sqref="T75">
    <cfRule type="containsText" dxfId="141" priority="191" stopIfTrue="1" operator="containsText" text="P">
      <formula>NOT(ISERROR(SEARCH("P",T75)))</formula>
    </cfRule>
    <cfRule type="containsText" dxfId="140" priority="192" stopIfTrue="1" operator="containsText" text="E">
      <formula>NOT(ISERROR(SEARCH("E",T75)))</formula>
    </cfRule>
    <cfRule type="containsText" dxfId="139" priority="193" stopIfTrue="1" operator="containsText" text="R">
      <formula>NOT(ISERROR(SEARCH("R",T75)))</formula>
    </cfRule>
  </conditionalFormatting>
  <conditionalFormatting sqref="T77">
    <cfRule type="containsText" dxfId="138" priority="183" stopIfTrue="1" operator="containsText" text="P">
      <formula>NOT(ISERROR(SEARCH("P",T77)))</formula>
    </cfRule>
    <cfRule type="containsText" dxfId="137" priority="184" stopIfTrue="1" operator="containsText" text="E">
      <formula>NOT(ISERROR(SEARCH("E",T77)))</formula>
    </cfRule>
    <cfRule type="containsText" dxfId="136" priority="185" stopIfTrue="1" operator="containsText" text="R">
      <formula>NOT(ISERROR(SEARCH("R",T77)))</formula>
    </cfRule>
  </conditionalFormatting>
  <conditionalFormatting sqref="G57:R57">
    <cfRule type="containsText" dxfId="135" priority="177" operator="containsText" text="P">
      <formula>NOT(ISERROR(SEARCH("P",G57)))</formula>
    </cfRule>
  </conditionalFormatting>
  <conditionalFormatting sqref="G59:R59">
    <cfRule type="containsText" dxfId="134" priority="176" operator="containsText" text="P">
      <formula>NOT(ISERROR(SEARCH("P",G59)))</formula>
    </cfRule>
  </conditionalFormatting>
  <conditionalFormatting sqref="G61:R61">
    <cfRule type="containsText" dxfId="133" priority="175" operator="containsText" text="P">
      <formula>NOT(ISERROR(SEARCH("P",G61)))</formula>
    </cfRule>
  </conditionalFormatting>
  <conditionalFormatting sqref="G63:R63">
    <cfRule type="containsText" dxfId="132" priority="174" operator="containsText" text="P">
      <formula>NOT(ISERROR(SEARCH("P",G63)))</formula>
    </cfRule>
  </conditionalFormatting>
  <conditionalFormatting sqref="G71:R71">
    <cfRule type="containsText" dxfId="131" priority="173" operator="containsText" text="P">
      <formula>NOT(ISERROR(SEARCH("P",G71)))</formula>
    </cfRule>
  </conditionalFormatting>
  <conditionalFormatting sqref="G76:R76">
    <cfRule type="containsText" dxfId="130" priority="153" operator="containsText" text="R">
      <formula>NOT(ISERROR(SEARCH("R",G76)))</formula>
    </cfRule>
    <cfRule type="containsText" dxfId="129" priority="154" operator="containsText" text="E">
      <formula>NOT(ISERROR(SEARCH("E",G76)))</formula>
    </cfRule>
  </conditionalFormatting>
  <conditionalFormatting sqref="G73:R73">
    <cfRule type="containsText" dxfId="128" priority="149" operator="containsText" text="P">
      <formula>NOT(ISERROR(SEARCH("P",G73)))</formula>
    </cfRule>
  </conditionalFormatting>
  <conditionalFormatting sqref="G75:R75">
    <cfRule type="containsText" dxfId="127" priority="148" operator="containsText" text="P">
      <formula>NOT(ISERROR(SEARCH("P",G75)))</formula>
    </cfRule>
  </conditionalFormatting>
  <conditionalFormatting sqref="G77:R77">
    <cfRule type="containsText" dxfId="126" priority="147" operator="containsText" text="P">
      <formula>NOT(ISERROR(SEARCH("P",G77)))</formula>
    </cfRule>
  </conditionalFormatting>
  <conditionalFormatting sqref="G78:R78">
    <cfRule type="containsText" dxfId="125" priority="145" operator="containsText" text="R">
      <formula>NOT(ISERROR(SEARCH("R",G78)))</formula>
    </cfRule>
    <cfRule type="containsText" dxfId="124" priority="146" operator="containsText" text="E">
      <formula>NOT(ISERROR(SEARCH("E",G78)))</formula>
    </cfRule>
  </conditionalFormatting>
  <conditionalFormatting sqref="G79:R79">
    <cfRule type="containsText" dxfId="123" priority="144" operator="containsText" text="P">
      <formula>NOT(ISERROR(SEARCH("P",G79)))</formula>
    </cfRule>
  </conditionalFormatting>
  <conditionalFormatting sqref="G80:R80">
    <cfRule type="containsText" dxfId="122" priority="142" operator="containsText" text="R">
      <formula>NOT(ISERROR(SEARCH("R",G80)))</formula>
    </cfRule>
    <cfRule type="containsText" dxfId="121" priority="143" operator="containsText" text="E">
      <formula>NOT(ISERROR(SEARCH("E",G80)))</formula>
    </cfRule>
  </conditionalFormatting>
  <conditionalFormatting sqref="T79">
    <cfRule type="containsText" dxfId="120" priority="139" stopIfTrue="1" operator="containsText" text="P">
      <formula>NOT(ISERROR(SEARCH("P",T79)))</formula>
    </cfRule>
    <cfRule type="containsText" dxfId="119" priority="140" stopIfTrue="1" operator="containsText" text="E">
      <formula>NOT(ISERROR(SEARCH("E",T79)))</formula>
    </cfRule>
    <cfRule type="containsText" dxfId="118" priority="141" stopIfTrue="1" operator="containsText" text="R">
      <formula>NOT(ISERROR(SEARCH("R",T79)))</formula>
    </cfRule>
  </conditionalFormatting>
  <conditionalFormatting sqref="T83">
    <cfRule type="containsText" dxfId="117" priority="136" stopIfTrue="1" operator="containsText" text="P">
      <formula>NOT(ISERROR(SEARCH("P",T83)))</formula>
    </cfRule>
    <cfRule type="containsText" dxfId="116" priority="137" stopIfTrue="1" operator="containsText" text="E">
      <formula>NOT(ISERROR(SEARCH("E",T83)))</formula>
    </cfRule>
    <cfRule type="containsText" dxfId="115" priority="138" stopIfTrue="1" operator="containsText" text="R">
      <formula>NOT(ISERROR(SEARCH("R",T83)))</formula>
    </cfRule>
  </conditionalFormatting>
  <conditionalFormatting sqref="T85">
    <cfRule type="containsText" dxfId="114" priority="133" stopIfTrue="1" operator="containsText" text="P">
      <formula>NOT(ISERROR(SEARCH("P",T85)))</formula>
    </cfRule>
    <cfRule type="containsText" dxfId="113" priority="134" stopIfTrue="1" operator="containsText" text="E">
      <formula>NOT(ISERROR(SEARCH("E",T85)))</formula>
    </cfRule>
    <cfRule type="containsText" dxfId="112" priority="135" stopIfTrue="1" operator="containsText" text="R">
      <formula>NOT(ISERROR(SEARCH("R",T85)))</formula>
    </cfRule>
  </conditionalFormatting>
  <conditionalFormatting sqref="T87">
    <cfRule type="containsText" dxfId="111" priority="130" stopIfTrue="1" operator="containsText" text="P">
      <formula>NOT(ISERROR(SEARCH("P",T87)))</formula>
    </cfRule>
    <cfRule type="containsText" dxfId="110" priority="131" stopIfTrue="1" operator="containsText" text="E">
      <formula>NOT(ISERROR(SEARCH("E",T87)))</formula>
    </cfRule>
    <cfRule type="containsText" dxfId="109" priority="132" stopIfTrue="1" operator="containsText" text="R">
      <formula>NOT(ISERROR(SEARCH("R",T87)))</formula>
    </cfRule>
  </conditionalFormatting>
  <conditionalFormatting sqref="G83:R83">
    <cfRule type="containsText" dxfId="108" priority="126" operator="containsText" text="P">
      <formula>NOT(ISERROR(SEARCH("P",G83)))</formula>
    </cfRule>
  </conditionalFormatting>
  <conditionalFormatting sqref="G84:R84">
    <cfRule type="containsText" dxfId="107" priority="124" operator="containsText" text="R">
      <formula>NOT(ISERROR(SEARCH("R",G84)))</formula>
    </cfRule>
    <cfRule type="containsText" dxfId="106" priority="125" operator="containsText" text="E">
      <formula>NOT(ISERROR(SEARCH("E",G84)))</formula>
    </cfRule>
  </conditionalFormatting>
  <conditionalFormatting sqref="G85:R85">
    <cfRule type="containsText" dxfId="105" priority="123" operator="containsText" text="P">
      <formula>NOT(ISERROR(SEARCH("P",G85)))</formula>
    </cfRule>
  </conditionalFormatting>
  <conditionalFormatting sqref="G86:R86">
    <cfRule type="containsText" dxfId="104" priority="121" operator="containsText" text="R">
      <formula>NOT(ISERROR(SEARCH("R",G86)))</formula>
    </cfRule>
    <cfRule type="containsText" dxfId="103" priority="122" operator="containsText" text="E">
      <formula>NOT(ISERROR(SEARCH("E",G86)))</formula>
    </cfRule>
  </conditionalFormatting>
  <conditionalFormatting sqref="G87:R87">
    <cfRule type="containsText" dxfId="102" priority="120" operator="containsText" text="P">
      <formula>NOT(ISERROR(SEARCH("P",G87)))</formula>
    </cfRule>
  </conditionalFormatting>
  <conditionalFormatting sqref="G88:R88">
    <cfRule type="containsText" dxfId="101" priority="118" operator="containsText" text="R">
      <formula>NOT(ISERROR(SEARCH("R",G88)))</formula>
    </cfRule>
    <cfRule type="containsText" dxfId="100" priority="119" operator="containsText" text="E">
      <formula>NOT(ISERROR(SEARCH("E",G88)))</formula>
    </cfRule>
  </conditionalFormatting>
  <conditionalFormatting sqref="T89">
    <cfRule type="containsText" dxfId="99" priority="111" stopIfTrue="1" operator="containsText" text="P">
      <formula>NOT(ISERROR(SEARCH("P",T89)))</formula>
    </cfRule>
    <cfRule type="containsText" dxfId="98" priority="112" stopIfTrue="1" operator="containsText" text="E">
      <formula>NOT(ISERROR(SEARCH("E",T89)))</formula>
    </cfRule>
    <cfRule type="containsText" dxfId="97" priority="113" stopIfTrue="1" operator="containsText" text="R">
      <formula>NOT(ISERROR(SEARCH("R",T89)))</formula>
    </cfRule>
  </conditionalFormatting>
  <conditionalFormatting sqref="T91">
    <cfRule type="containsText" dxfId="96" priority="108" stopIfTrue="1" operator="containsText" text="P">
      <formula>NOT(ISERROR(SEARCH("P",T91)))</formula>
    </cfRule>
    <cfRule type="containsText" dxfId="95" priority="109" stopIfTrue="1" operator="containsText" text="E">
      <formula>NOT(ISERROR(SEARCH("E",T91)))</formula>
    </cfRule>
    <cfRule type="containsText" dxfId="94" priority="110" stopIfTrue="1" operator="containsText" text="R">
      <formula>NOT(ISERROR(SEARCH("R",T91)))</formula>
    </cfRule>
  </conditionalFormatting>
  <conditionalFormatting sqref="T93">
    <cfRule type="containsText" dxfId="93" priority="105" stopIfTrue="1" operator="containsText" text="P">
      <formula>NOT(ISERROR(SEARCH("P",T93)))</formula>
    </cfRule>
    <cfRule type="containsText" dxfId="92" priority="106" stopIfTrue="1" operator="containsText" text="E">
      <formula>NOT(ISERROR(SEARCH("E",T93)))</formula>
    </cfRule>
    <cfRule type="containsText" dxfId="91" priority="107" stopIfTrue="1" operator="containsText" text="R">
      <formula>NOT(ISERROR(SEARCH("R",T93)))</formula>
    </cfRule>
  </conditionalFormatting>
  <conditionalFormatting sqref="G89:R89">
    <cfRule type="containsText" dxfId="90" priority="101" operator="containsText" text="P">
      <formula>NOT(ISERROR(SEARCH("P",G89)))</formula>
    </cfRule>
  </conditionalFormatting>
  <conditionalFormatting sqref="G90:R90">
    <cfRule type="containsText" dxfId="89" priority="99" operator="containsText" text="R">
      <formula>NOT(ISERROR(SEARCH("R",G90)))</formula>
    </cfRule>
    <cfRule type="containsText" dxfId="88" priority="100" operator="containsText" text="E">
      <formula>NOT(ISERROR(SEARCH("E",G90)))</formula>
    </cfRule>
  </conditionalFormatting>
  <conditionalFormatting sqref="G91:R91">
    <cfRule type="containsText" dxfId="87" priority="98" operator="containsText" text="P">
      <formula>NOT(ISERROR(SEARCH("P",G91)))</formula>
    </cfRule>
  </conditionalFormatting>
  <conditionalFormatting sqref="G92:R92">
    <cfRule type="containsText" dxfId="86" priority="96" operator="containsText" text="R">
      <formula>NOT(ISERROR(SEARCH("R",G92)))</formula>
    </cfRule>
    <cfRule type="containsText" dxfId="85" priority="97" operator="containsText" text="E">
      <formula>NOT(ISERROR(SEARCH("E",G92)))</formula>
    </cfRule>
  </conditionalFormatting>
  <conditionalFormatting sqref="G93:R93">
    <cfRule type="containsText" dxfId="84" priority="95" operator="containsText" text="P">
      <formula>NOT(ISERROR(SEARCH("P",G93)))</formula>
    </cfRule>
  </conditionalFormatting>
  <conditionalFormatting sqref="G94:R94">
    <cfRule type="containsText" dxfId="83" priority="93" operator="containsText" text="R">
      <formula>NOT(ISERROR(SEARCH("R",G94)))</formula>
    </cfRule>
    <cfRule type="containsText" dxfId="82" priority="94" operator="containsText" text="E">
      <formula>NOT(ISERROR(SEARCH("E",G94)))</formula>
    </cfRule>
  </conditionalFormatting>
  <conditionalFormatting sqref="T95">
    <cfRule type="containsText" dxfId="81" priority="87" stopIfTrue="1" operator="containsText" text="P">
      <formula>NOT(ISERROR(SEARCH("P",T95)))</formula>
    </cfRule>
    <cfRule type="containsText" dxfId="80" priority="88" stopIfTrue="1" operator="containsText" text="E">
      <formula>NOT(ISERROR(SEARCH("E",T95)))</formula>
    </cfRule>
    <cfRule type="containsText" dxfId="79" priority="89" stopIfTrue="1" operator="containsText" text="R">
      <formula>NOT(ISERROR(SEARCH("R",T95)))</formula>
    </cfRule>
  </conditionalFormatting>
  <conditionalFormatting sqref="T97">
    <cfRule type="containsText" dxfId="78" priority="84" stopIfTrue="1" operator="containsText" text="P">
      <formula>NOT(ISERROR(SEARCH("P",T97)))</formula>
    </cfRule>
    <cfRule type="containsText" dxfId="77" priority="85" stopIfTrue="1" operator="containsText" text="E">
      <formula>NOT(ISERROR(SEARCH("E",T97)))</formula>
    </cfRule>
    <cfRule type="containsText" dxfId="76" priority="86" stopIfTrue="1" operator="containsText" text="R">
      <formula>NOT(ISERROR(SEARCH("R",T97)))</formula>
    </cfRule>
  </conditionalFormatting>
  <conditionalFormatting sqref="T99">
    <cfRule type="containsText" dxfId="75" priority="81" stopIfTrue="1" operator="containsText" text="P">
      <formula>NOT(ISERROR(SEARCH("P",T99)))</formula>
    </cfRule>
    <cfRule type="containsText" dxfId="74" priority="82" stopIfTrue="1" operator="containsText" text="E">
      <formula>NOT(ISERROR(SEARCH("E",T99)))</formula>
    </cfRule>
    <cfRule type="containsText" dxfId="73" priority="83" stopIfTrue="1" operator="containsText" text="R">
      <formula>NOT(ISERROR(SEARCH("R",T99)))</formula>
    </cfRule>
  </conditionalFormatting>
  <conditionalFormatting sqref="T101">
    <cfRule type="containsText" dxfId="72" priority="78" stopIfTrue="1" operator="containsText" text="P">
      <formula>NOT(ISERROR(SEARCH("P",T101)))</formula>
    </cfRule>
    <cfRule type="containsText" dxfId="71" priority="79" stopIfTrue="1" operator="containsText" text="E">
      <formula>NOT(ISERROR(SEARCH("E",T101)))</formula>
    </cfRule>
    <cfRule type="containsText" dxfId="70" priority="80" stopIfTrue="1" operator="containsText" text="R">
      <formula>NOT(ISERROR(SEARCH("R",T101)))</formula>
    </cfRule>
  </conditionalFormatting>
  <conditionalFormatting sqref="T103">
    <cfRule type="containsText" dxfId="69" priority="75" stopIfTrue="1" operator="containsText" text="P">
      <formula>NOT(ISERROR(SEARCH("P",T103)))</formula>
    </cfRule>
    <cfRule type="containsText" dxfId="68" priority="76" stopIfTrue="1" operator="containsText" text="E">
      <formula>NOT(ISERROR(SEARCH("E",T103)))</formula>
    </cfRule>
    <cfRule type="containsText" dxfId="67" priority="77" stopIfTrue="1" operator="containsText" text="R">
      <formula>NOT(ISERROR(SEARCH("R",T103)))</formula>
    </cfRule>
  </conditionalFormatting>
  <conditionalFormatting sqref="T105">
    <cfRule type="containsText" dxfId="66" priority="72" stopIfTrue="1" operator="containsText" text="P">
      <formula>NOT(ISERROR(SEARCH("P",T105)))</formula>
    </cfRule>
    <cfRule type="containsText" dxfId="65" priority="73" stopIfTrue="1" operator="containsText" text="E">
      <formula>NOT(ISERROR(SEARCH("E",T105)))</formula>
    </cfRule>
    <cfRule type="containsText" dxfId="64" priority="74" stopIfTrue="1" operator="containsText" text="R">
      <formula>NOT(ISERROR(SEARCH("R",T105)))</formula>
    </cfRule>
  </conditionalFormatting>
  <conditionalFormatting sqref="T107">
    <cfRule type="containsText" dxfId="63" priority="69" stopIfTrue="1" operator="containsText" text="P">
      <formula>NOT(ISERROR(SEARCH("P",T107)))</formula>
    </cfRule>
    <cfRule type="containsText" dxfId="62" priority="70" stopIfTrue="1" operator="containsText" text="E">
      <formula>NOT(ISERROR(SEARCH("E",T107)))</formula>
    </cfRule>
    <cfRule type="containsText" dxfId="61" priority="71" stopIfTrue="1" operator="containsText" text="R">
      <formula>NOT(ISERROR(SEARCH("R",T107)))</formula>
    </cfRule>
  </conditionalFormatting>
  <conditionalFormatting sqref="T109">
    <cfRule type="containsText" dxfId="60" priority="66" stopIfTrue="1" operator="containsText" text="P">
      <formula>NOT(ISERROR(SEARCH("P",T109)))</formula>
    </cfRule>
    <cfRule type="containsText" dxfId="59" priority="67" stopIfTrue="1" operator="containsText" text="E">
      <formula>NOT(ISERROR(SEARCH("E",T109)))</formula>
    </cfRule>
    <cfRule type="containsText" dxfId="58" priority="68" stopIfTrue="1" operator="containsText" text="R">
      <formula>NOT(ISERROR(SEARCH("R",T109)))</formula>
    </cfRule>
  </conditionalFormatting>
  <conditionalFormatting sqref="T111">
    <cfRule type="containsText" dxfId="57" priority="63" stopIfTrue="1" operator="containsText" text="P">
      <formula>NOT(ISERROR(SEARCH("P",T111)))</formula>
    </cfRule>
    <cfRule type="containsText" dxfId="56" priority="64" stopIfTrue="1" operator="containsText" text="E">
      <formula>NOT(ISERROR(SEARCH("E",T111)))</formula>
    </cfRule>
    <cfRule type="containsText" dxfId="55" priority="65" stopIfTrue="1" operator="containsText" text="R">
      <formula>NOT(ISERROR(SEARCH("R",T111)))</formula>
    </cfRule>
  </conditionalFormatting>
  <conditionalFormatting sqref="G95:R95">
    <cfRule type="containsText" dxfId="54" priority="62" operator="containsText" text="P">
      <formula>NOT(ISERROR(SEARCH("P",G95)))</formula>
    </cfRule>
  </conditionalFormatting>
  <conditionalFormatting sqref="G96:R96">
    <cfRule type="containsText" dxfId="53" priority="60" operator="containsText" text="R">
      <formula>NOT(ISERROR(SEARCH("R",G96)))</formula>
    </cfRule>
    <cfRule type="containsText" dxfId="52" priority="61" operator="containsText" text="E">
      <formula>NOT(ISERROR(SEARCH("E",G96)))</formula>
    </cfRule>
  </conditionalFormatting>
  <conditionalFormatting sqref="G97:R97">
    <cfRule type="containsText" dxfId="51" priority="59" operator="containsText" text="P">
      <formula>NOT(ISERROR(SEARCH("P",G97)))</formula>
    </cfRule>
  </conditionalFormatting>
  <conditionalFormatting sqref="G98:R98">
    <cfRule type="containsText" dxfId="50" priority="57" operator="containsText" text="R">
      <formula>NOT(ISERROR(SEARCH("R",G98)))</formula>
    </cfRule>
    <cfRule type="containsText" dxfId="49" priority="58" operator="containsText" text="E">
      <formula>NOT(ISERROR(SEARCH("E",G98)))</formula>
    </cfRule>
  </conditionalFormatting>
  <conditionalFormatting sqref="G99:R99">
    <cfRule type="containsText" dxfId="48" priority="56" operator="containsText" text="P">
      <formula>NOT(ISERROR(SEARCH("P",G99)))</formula>
    </cfRule>
  </conditionalFormatting>
  <conditionalFormatting sqref="G100:R100">
    <cfRule type="containsText" dxfId="47" priority="54" operator="containsText" text="R">
      <formula>NOT(ISERROR(SEARCH("R",G100)))</formula>
    </cfRule>
    <cfRule type="containsText" dxfId="46" priority="55" operator="containsText" text="E">
      <formula>NOT(ISERROR(SEARCH("E",G100)))</formula>
    </cfRule>
  </conditionalFormatting>
  <conditionalFormatting sqref="G101:R101">
    <cfRule type="containsText" dxfId="45" priority="53" operator="containsText" text="P">
      <formula>NOT(ISERROR(SEARCH("P",G101)))</formula>
    </cfRule>
  </conditionalFormatting>
  <conditionalFormatting sqref="G102:R102">
    <cfRule type="containsText" dxfId="44" priority="51" operator="containsText" text="R">
      <formula>NOT(ISERROR(SEARCH("R",G102)))</formula>
    </cfRule>
    <cfRule type="containsText" dxfId="43" priority="52" operator="containsText" text="E">
      <formula>NOT(ISERROR(SEARCH("E",G102)))</formula>
    </cfRule>
  </conditionalFormatting>
  <conditionalFormatting sqref="G103:R103">
    <cfRule type="containsText" dxfId="42" priority="50" operator="containsText" text="P">
      <formula>NOT(ISERROR(SEARCH("P",G103)))</formula>
    </cfRule>
  </conditionalFormatting>
  <conditionalFormatting sqref="G104:R104">
    <cfRule type="containsText" dxfId="41" priority="48" operator="containsText" text="R">
      <formula>NOT(ISERROR(SEARCH("R",G104)))</formula>
    </cfRule>
    <cfRule type="containsText" dxfId="40" priority="49" operator="containsText" text="E">
      <formula>NOT(ISERROR(SEARCH("E",G104)))</formula>
    </cfRule>
  </conditionalFormatting>
  <conditionalFormatting sqref="G105:R105">
    <cfRule type="containsText" dxfId="39" priority="47" operator="containsText" text="P">
      <formula>NOT(ISERROR(SEARCH("P",G105)))</formula>
    </cfRule>
  </conditionalFormatting>
  <conditionalFormatting sqref="G106:R106">
    <cfRule type="containsText" dxfId="38" priority="45" operator="containsText" text="R">
      <formula>NOT(ISERROR(SEARCH("R",G106)))</formula>
    </cfRule>
    <cfRule type="containsText" dxfId="37" priority="46" operator="containsText" text="E">
      <formula>NOT(ISERROR(SEARCH("E",G106)))</formula>
    </cfRule>
  </conditionalFormatting>
  <conditionalFormatting sqref="G107:R107">
    <cfRule type="containsText" dxfId="36" priority="44" operator="containsText" text="P">
      <formula>NOT(ISERROR(SEARCH("P",G107)))</formula>
    </cfRule>
  </conditionalFormatting>
  <conditionalFormatting sqref="G108:R108">
    <cfRule type="containsText" dxfId="35" priority="42" operator="containsText" text="R">
      <formula>NOT(ISERROR(SEARCH("R",G108)))</formula>
    </cfRule>
    <cfRule type="containsText" dxfId="34" priority="43" operator="containsText" text="E">
      <formula>NOT(ISERROR(SEARCH("E",G108)))</formula>
    </cfRule>
  </conditionalFormatting>
  <conditionalFormatting sqref="G109:R109">
    <cfRule type="containsText" dxfId="33" priority="41" operator="containsText" text="P">
      <formula>NOT(ISERROR(SEARCH("P",G109)))</formula>
    </cfRule>
  </conditionalFormatting>
  <conditionalFormatting sqref="G111:R111">
    <cfRule type="containsText" dxfId="32" priority="40" operator="containsText" text="P">
      <formula>NOT(ISERROR(SEARCH("P",G111)))</formula>
    </cfRule>
  </conditionalFormatting>
  <conditionalFormatting sqref="G110:R110">
    <cfRule type="containsText" dxfId="31" priority="38" operator="containsText" text="R">
      <formula>NOT(ISERROR(SEARCH("R",G110)))</formula>
    </cfRule>
    <cfRule type="containsText" dxfId="30" priority="39" operator="containsText" text="E">
      <formula>NOT(ISERROR(SEARCH("E",G110)))</formula>
    </cfRule>
  </conditionalFormatting>
  <conditionalFormatting sqref="G112:R112">
    <cfRule type="containsText" dxfId="29" priority="36" operator="containsText" text="R">
      <formula>NOT(ISERROR(SEARCH("R",G112)))</formula>
    </cfRule>
    <cfRule type="containsText" dxfId="28" priority="37" operator="containsText" text="E">
      <formula>NOT(ISERROR(SEARCH("E",G112)))</formula>
    </cfRule>
  </conditionalFormatting>
  <conditionalFormatting sqref="I29">
    <cfRule type="containsText" dxfId="27" priority="35" operator="containsText" text="P">
      <formula>NOT(ISERROR(SEARCH("P",I29)))</formula>
    </cfRule>
  </conditionalFormatting>
  <conditionalFormatting sqref="G29:H29">
    <cfRule type="containsText" dxfId="26" priority="34" operator="containsText" text="P">
      <formula>NOT(ISERROR(SEARCH("P",G29)))</formula>
    </cfRule>
  </conditionalFormatting>
  <conditionalFormatting sqref="J29:R29">
    <cfRule type="containsText" dxfId="25" priority="33" operator="containsText" text="P">
      <formula>NOT(ISERROR(SEARCH("P",J29)))</formula>
    </cfRule>
  </conditionalFormatting>
  <conditionalFormatting sqref="G30:R30">
    <cfRule type="containsText" dxfId="24" priority="31" operator="containsText" text="R">
      <formula>NOT(ISERROR(SEARCH("R",G30)))</formula>
    </cfRule>
    <cfRule type="containsText" dxfId="23" priority="32" operator="containsText" text="E">
      <formula>NOT(ISERROR(SEARCH("E",G30)))</formula>
    </cfRule>
  </conditionalFormatting>
  <conditionalFormatting sqref="T29">
    <cfRule type="containsText" dxfId="22" priority="28" stopIfTrue="1" operator="containsText" text="P">
      <formula>NOT(ISERROR(SEARCH("P",T29)))</formula>
    </cfRule>
    <cfRule type="containsText" dxfId="21" priority="29" stopIfTrue="1" operator="containsText" text="E">
      <formula>NOT(ISERROR(SEARCH("E",T29)))</formula>
    </cfRule>
    <cfRule type="containsText" dxfId="20" priority="30" stopIfTrue="1" operator="containsText" text="R">
      <formula>NOT(ISERROR(SEARCH("R",T29)))</formula>
    </cfRule>
  </conditionalFormatting>
  <conditionalFormatting sqref="T81">
    <cfRule type="containsText" dxfId="19" priority="19" stopIfTrue="1" operator="containsText" text="P">
      <formula>NOT(ISERROR(SEARCH("P",T81)))</formula>
    </cfRule>
    <cfRule type="containsText" dxfId="18" priority="20" stopIfTrue="1" operator="containsText" text="E">
      <formula>NOT(ISERROR(SEARCH("E",T81)))</formula>
    </cfRule>
    <cfRule type="containsText" dxfId="17" priority="21" stopIfTrue="1" operator="containsText" text="R">
      <formula>NOT(ISERROR(SEARCH("R",T81)))</formula>
    </cfRule>
  </conditionalFormatting>
  <conditionalFormatting sqref="G81:R81">
    <cfRule type="containsText" dxfId="16" priority="18" operator="containsText" text="P">
      <formula>NOT(ISERROR(SEARCH("P",G81)))</formula>
    </cfRule>
  </conditionalFormatting>
  <conditionalFormatting sqref="G82:R82">
    <cfRule type="containsText" dxfId="15" priority="16" operator="containsText" text="R">
      <formula>NOT(ISERROR(SEARCH("R",G82)))</formula>
    </cfRule>
    <cfRule type="containsText" dxfId="14" priority="17" operator="containsText" text="E">
      <formula>NOT(ISERROR(SEARCH("E",G82)))</formula>
    </cfRule>
  </conditionalFormatting>
  <conditionalFormatting sqref="G68:R68">
    <cfRule type="containsText" dxfId="13" priority="14" operator="containsText" text="R">
      <formula>NOT(ISERROR(SEARCH("R",G68)))</formula>
    </cfRule>
    <cfRule type="containsText" dxfId="12" priority="15" operator="containsText" text="E">
      <formula>NOT(ISERROR(SEARCH("E",G68)))</formula>
    </cfRule>
  </conditionalFormatting>
  <conditionalFormatting sqref="T65">
    <cfRule type="containsText" dxfId="11" priority="11" stopIfTrue="1" operator="containsText" text="P">
      <formula>NOT(ISERROR(SEARCH("P",T65)))</formula>
    </cfRule>
    <cfRule type="containsText" dxfId="10" priority="12" stopIfTrue="1" operator="containsText" text="E">
      <formula>NOT(ISERROR(SEARCH("E",T65)))</formula>
    </cfRule>
    <cfRule type="containsText" dxfId="9" priority="13" stopIfTrue="1" operator="containsText" text="R">
      <formula>NOT(ISERROR(SEARCH("R",T65)))</formula>
    </cfRule>
  </conditionalFormatting>
  <conditionalFormatting sqref="G67:R67">
    <cfRule type="containsText" dxfId="8" priority="9" operator="containsText" text="P">
      <formula>NOT(ISERROR(SEARCH("P",G67)))</formula>
    </cfRule>
  </conditionalFormatting>
  <conditionalFormatting sqref="G69:R69">
    <cfRule type="containsText" dxfId="7" priority="8" operator="containsText" text="P">
      <formula>NOT(ISERROR(SEARCH("P",G69)))</formula>
    </cfRule>
  </conditionalFormatting>
  <conditionalFormatting sqref="G65:R65">
    <cfRule type="containsText" dxfId="6" priority="7" operator="containsText" text="P">
      <formula>NOT(ISERROR(SEARCH("P",G65)))</formula>
    </cfRule>
  </conditionalFormatting>
  <conditionalFormatting sqref="T67">
    <cfRule type="containsText" dxfId="5" priority="4" stopIfTrue="1" operator="containsText" text="P">
      <formula>NOT(ISERROR(SEARCH("P",T67)))</formula>
    </cfRule>
    <cfRule type="containsText" dxfId="4" priority="5" stopIfTrue="1" operator="containsText" text="E">
      <formula>NOT(ISERROR(SEARCH("E",T67)))</formula>
    </cfRule>
    <cfRule type="containsText" dxfId="3" priority="6" stopIfTrue="1" operator="containsText" text="R">
      <formula>NOT(ISERROR(SEARCH("R",T67)))</formula>
    </cfRule>
  </conditionalFormatting>
  <conditionalFormatting sqref="T69">
    <cfRule type="containsText" dxfId="2" priority="1" stopIfTrue="1" operator="containsText" text="P">
      <formula>NOT(ISERROR(SEARCH("P",T69)))</formula>
    </cfRule>
    <cfRule type="containsText" dxfId="1" priority="2" stopIfTrue="1" operator="containsText" text="E">
      <formula>NOT(ISERROR(SEARCH("E",T69)))</formula>
    </cfRule>
    <cfRule type="containsText" dxfId="0" priority="3" stopIfTrue="1" operator="containsText" text="R">
      <formula>NOT(ISERROR(SEARCH("R",T69)))</formula>
    </cfRule>
  </conditionalFormatting>
  <dataValidations count="2">
    <dataValidation type="list" errorStyle="information" allowBlank="1" showInputMessage="1" showErrorMessage="1" errorTitle="Datos válidos para celda" error="En esta celda solo pueden ingresarse las letras &quot;E&quot; de Ejecutado y &quot;R&quot; de Re-programado. Por favor, si va a digitarlas que sea en mayúsculas." sqref="G14:R14 G16:R16 G18:R18 G20:R20 G22:R22 G24:R24 G26:R26 G112:R112 G32:R32 G34:R34 G36:R36 G38:R38 G40:R40 G42:R42 G44:R44 G46:R46 G48:R48 G50:R50 G30:R30 G54:R54 G56:R56 G58:R58 G60:R60 G62:R62 G82:R82 G72:R72 G74:R74 G76:R76 G78:R78 G52:R52 G84:R84 G86:R86 G88:R88 G90:R90 G92:R92 G94:R94 G96:R96 G98:R98 G100:R100 G102:R102 G104:R104 G106:R106 G108:R108 G110:R110 G28:R28 G80:R80 G64:R64 G68:R68 G70:R70 G66:R66">
      <formula1>"E,R"</formula1>
    </dataValidation>
    <dataValidation type="list" errorStyle="information" allowBlank="1" showInputMessage="1" showErrorMessage="1" errorTitle="Datos válidos para celda" error="En esta celda solo se pueden ingresar la letra &quot;P&quot;, la cual, representa la Programación de la Actividad. Por favor, si va a digitarla que sea en mayúscula." sqref="G13:R13 G15:R15 G17:R17 G19:R19 G21:R21 G23:R23 G25:R25 G27:R27 G31:R31 G33:R33 G35:R35 G37:R37 G39:R39 G41:R41 G43:R43 G45:R45 G47:R47 G49:R49 G51:R51 G53:R53 G55:R55 G57:R57 G59:R59 G61:R61 G63:R63 G71:R71 G73:R73 G75:R75 G77:R77 G79:R79 G83:R83 G85:R85 G87:R87 G89:R89 G91:R91 G93:R93 G95:R95 G97:R97 G99:R99 G101:R101 G103:R103 G105:R105 G107:R107 G109:R109 G111:R111 G29:R29 G81:R81 G69:R69 G67:R67 G65:R65">
      <formula1>"P"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scale="13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ANUAL DE TRABAJO - 2022</vt:lpstr>
      <vt:lpstr>'PLAN ANUAL DE TRABAJO - 2022'!Área_de_impresión</vt:lpstr>
    </vt:vector>
  </TitlesOfParts>
  <Company>UNIDAD DE INVERSION COLPATRIA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Alejandro Salinas Poveda</dc:creator>
  <cp:lastModifiedBy>GOBERNACION3</cp:lastModifiedBy>
  <dcterms:created xsi:type="dcterms:W3CDTF">2015-03-30T13:56:25Z</dcterms:created>
  <dcterms:modified xsi:type="dcterms:W3CDTF">2021-12-30T19:45:54Z</dcterms:modified>
</cp:coreProperties>
</file>